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2021" sheetId="6" r:id="rId1"/>
  </sheets>
  <definedNames>
    <definedName name="_xlnm.Print_Titles" localSheetId="0">'2021'!$2:$5</definedName>
  </definedNames>
  <calcPr calcId="145621"/>
</workbook>
</file>

<file path=xl/calcChain.xml><?xml version="1.0" encoding="utf-8"?>
<calcChain xmlns="http://schemas.openxmlformats.org/spreadsheetml/2006/main">
  <c r="I6" i="6" l="1"/>
  <c r="J6" i="6"/>
  <c r="K6" i="6"/>
  <c r="L6" i="6"/>
  <c r="M6" i="6"/>
  <c r="H6" i="6"/>
  <c r="I21" i="6" l="1"/>
  <c r="J21" i="6"/>
  <c r="K21" i="6"/>
  <c r="M21" i="6"/>
  <c r="H21" i="6"/>
  <c r="H5" i="6" s="1"/>
  <c r="N34" i="6"/>
  <c r="N26" i="6"/>
  <c r="N25" i="6"/>
  <c r="N24" i="6"/>
  <c r="N23" i="6"/>
  <c r="N22" i="6"/>
  <c r="L21" i="6" l="1"/>
  <c r="I5" i="6"/>
  <c r="K5" i="6"/>
  <c r="M5" i="6"/>
  <c r="L5" i="6" l="1"/>
  <c r="J5" i="6"/>
</calcChain>
</file>

<file path=xl/sharedStrings.xml><?xml version="1.0" encoding="utf-8"?>
<sst xmlns="http://schemas.openxmlformats.org/spreadsheetml/2006/main" count="121" uniqueCount="67">
  <si>
    <t>Наименование муниципальной услуги (работы)</t>
  </si>
  <si>
    <t>наименование</t>
  </si>
  <si>
    <t>единица измерения</t>
  </si>
  <si>
    <t>Количество оказанных услуг</t>
  </si>
  <si>
    <t>Организация деятельности клубных формирований самодеятельного народного творчества</t>
  </si>
  <si>
    <t>Количество посещений</t>
  </si>
  <si>
    <t>единица</t>
  </si>
  <si>
    <t>человек</t>
  </si>
  <si>
    <t>Реализация основных общеобразовательных программ дошкольного образования</t>
  </si>
  <si>
    <t>Число человеко-дней обучения</t>
  </si>
  <si>
    <t>Реализация основных общеобразовательных программ среднего общего образования</t>
  </si>
  <si>
    <t>Реализация дополнительных общеразвивающих программ</t>
  </si>
  <si>
    <t xml:space="preserve">единица </t>
  </si>
  <si>
    <t>количество клубных формирований</t>
  </si>
  <si>
    <t>количество проведенных мероприятий</t>
  </si>
  <si>
    <t>Наименование ГРБС</t>
  </si>
  <si>
    <t>Финансовое обеспечение</t>
  </si>
  <si>
    <t>первоначальный план</t>
  </si>
  <si>
    <t>уточенный план</t>
  </si>
  <si>
    <t>кассовое исполнение</t>
  </si>
  <si>
    <t>человеко-час</t>
  </si>
  <si>
    <t>Число обучающихся</t>
  </si>
  <si>
    <t>человеко-дни</t>
  </si>
  <si>
    <t>Организация и проведение культурно-массовых мероприятий</t>
  </si>
  <si>
    <t>Показатель объема, установленный в муниципальном задании на 2021 год</t>
  </si>
  <si>
    <t>плановое значение на 2021 год
(в соответствии с муниципальным заданием в первоначальной редакции)</t>
  </si>
  <si>
    <t>плановое значение на 2021 год
(в соответствии с муниципальным заданием в последней редакции)</t>
  </si>
  <si>
    <t>фактическое значение по итогам 2021 года</t>
  </si>
  <si>
    <t>Финансовое обеспечение выполнения муниципального задания 2021 года, рублей</t>
  </si>
  <si>
    <t>Направлено в 2021 году на осуществление выплат по муниципальному заданию 2020 года, рублей</t>
  </si>
  <si>
    <t xml:space="preserve">Количество человеко-часов </t>
  </si>
  <si>
    <t>количество посещений</t>
  </si>
  <si>
    <t>МБУ «Многофункциональный центр предоставления государственных и муниципальных услуг в Трубчевском районе»</t>
  </si>
  <si>
    <t>МБУДО «Белоберезковская детско-юношеская спортивная школа»</t>
  </si>
  <si>
    <t>МБУДО «Белоберезковская детская музыкальная школа»</t>
  </si>
  <si>
    <t>МБУДО «Трубчевская детская школа искусств им. А Вяльцевой»</t>
  </si>
  <si>
    <t>МБУК «Межпоселенческая центральная библиотека Трубчевского района»</t>
  </si>
  <si>
    <t>Библиотечное,библиографическое и информационное обслуживание пользователей библиотек</t>
  </si>
  <si>
    <t>МБУК «Трубчевский межпоселенческий Центр культуры и отдыха»</t>
  </si>
  <si>
    <t>Количество клубных формирований</t>
  </si>
  <si>
    <t xml:space="preserve">Организация деятельности клубных формирований и формирований самодеятельного народного творчества   </t>
  </si>
  <si>
    <t>МБУК «Трубчевский музей и планетарий»</t>
  </si>
  <si>
    <t xml:space="preserve">  Публичный показ музейных предметов, музейных коллекций </t>
  </si>
  <si>
    <t>МАУ «Физкультурно-оздоровительный  комплекс «Вымпел»</t>
  </si>
  <si>
    <t>Организация спортивной подготовки на спортивно-оздоровительном этапе</t>
  </si>
  <si>
    <t>количество человеко-часов</t>
  </si>
  <si>
    <t xml:space="preserve"> Муниципальное бюджетное учреждение «ВИД»</t>
  </si>
  <si>
    <t xml:space="preserve">Организация содержания городских зеленых насаждений </t>
  </si>
  <si>
    <t>кв.м.</t>
  </si>
  <si>
    <t>Администрация Трубчевского муниципального района</t>
  </si>
  <si>
    <t>Отдел образования администрации Трубчевского муниципального района</t>
  </si>
  <si>
    <t>МБДОУ Трубчевский детский сад комбинированного вида «Дельфин»</t>
  </si>
  <si>
    <t>МБДОУ Трубчевский детский сад комбинированного вида «Журавлик»</t>
  </si>
  <si>
    <t>МБДОУ Трубчевский детский сад комбинированного вида «Белочка»</t>
  </si>
  <si>
    <t>МБДОУ Трубчевский детский сад комбинированного вида «Теремок»</t>
  </si>
  <si>
    <t>МБДОУ Белоберезковский  детский сад комбинированного вида «Родничок»</t>
  </si>
  <si>
    <t>МБДОУ Белоберезковский  детский сад комбинированного вида «Солнышко</t>
  </si>
  <si>
    <t>МБОУ Трубчевская СОШ №1</t>
  </si>
  <si>
    <t>МБОУ Трубчевская СОШ №2им.А.С.Пушкина</t>
  </si>
  <si>
    <t>МБОУ Трубчевская гимназия им. М.Т.Калашникова</t>
  </si>
  <si>
    <t>МБОУ Белоберезковская СОШ №1</t>
  </si>
  <si>
    <t>МБОУ Городецкая СОШ</t>
  </si>
  <si>
    <t>МБОУ Усохская СОШ</t>
  </si>
  <si>
    <t>МБОУ Семячковская СОШ</t>
  </si>
  <si>
    <t>МБОУ Селецкая СОШ</t>
  </si>
  <si>
    <t>Организация предоставления государственных (муниципальных) услуг в многофункциональных центрах предоставления государственных (муниципальных) услуг</t>
  </si>
  <si>
    <t>Сведения о выполнении муниципальными  и автономными учреждениями Трубчевского муниципального района муниципальных заданий на оказание муниципальных услуг (выполнение работ), а также об объемах финансового обеспечения выполнения муниципальных заданий за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</si>
</sst>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4" fillId="0" borderId="2" xfId="0" applyFont="1" applyFill="1" applyBorder="1" applyAlignment="1" applyProtection="1">
      <alignment horizontal="center" vertical="center" wrapText="1"/>
    </xf>
    <xf numFmtId="4" fontId="3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left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4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vertical="center" wrapText="1"/>
    </xf>
    <xf numFmtId="0" fontId="8" fillId="0" borderId="2" xfId="0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9" fillId="0" borderId="2" xfId="0" applyFont="1" applyBorder="1" applyAlignment="1">
      <alignment wrapText="1"/>
    </xf>
    <xf numFmtId="0" fontId="9" fillId="0" borderId="2" xfId="0" applyFont="1" applyBorder="1" applyAlignment="1">
      <alignment vertical="center" wrapText="1"/>
    </xf>
    <xf numFmtId="0" fontId="2" fillId="0" borderId="9" xfId="0" applyFont="1" applyFill="1" applyBorder="1" applyAlignment="1" applyProtection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/>
    <xf numFmtId="0" fontId="9" fillId="0" borderId="7" xfId="0" applyFont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4" fontId="2" fillId="0" borderId="4" xfId="0" applyNumberFormat="1" applyFont="1" applyFill="1" applyBorder="1" applyAlignment="1" applyProtection="1">
      <alignment horizontal="center" vertical="center" wrapText="1"/>
    </xf>
    <xf numFmtId="164" fontId="2" fillId="0" borderId="4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4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vertical="center" wrapText="1"/>
    </xf>
    <xf numFmtId="0" fontId="8" fillId="0" borderId="1" xfId="0" applyFont="1" applyFill="1" applyBorder="1" applyAlignment="1" applyProtection="1">
      <alignment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65" fontId="2" fillId="0" borderId="4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left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3" xfId="0" applyNumberFormat="1" applyFont="1" applyFill="1" applyBorder="1" applyAlignment="1" applyProtection="1">
      <alignment horizontal="center" vertical="center" wrapText="1"/>
    </xf>
    <xf numFmtId="4" fontId="3" fillId="0" borderId="4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4" fontId="2" fillId="0" borderId="4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O41"/>
  <sheetViews>
    <sheetView tabSelected="1" workbookViewId="0">
      <pane xSplit="1" ySplit="5" topLeftCell="E6" activePane="bottomRight" state="frozen"/>
      <selection pane="topRight" activeCell="B1" sqref="B1"/>
      <selection pane="bottomLeft" activeCell="A6" sqref="A6"/>
      <selection pane="bottomRight" activeCell="I40" sqref="I40"/>
    </sheetView>
  </sheetViews>
  <sheetFormatPr defaultColWidth="9.140625" defaultRowHeight="12.75" x14ac:dyDescent="0.25"/>
  <cols>
    <col min="1" max="1" width="34.85546875" style="6" customWidth="1"/>
    <col min="2" max="2" width="30.85546875" style="12" customWidth="1"/>
    <col min="3" max="3" width="19.85546875" style="6" customWidth="1"/>
    <col min="4" max="4" width="11.5703125" style="6" customWidth="1"/>
    <col min="5" max="5" width="13.85546875" style="6" customWidth="1"/>
    <col min="6" max="6" width="14.140625" style="6" customWidth="1"/>
    <col min="7" max="7" width="12.42578125" style="6" customWidth="1"/>
    <col min="8" max="13" width="15.85546875" style="6" customWidth="1"/>
    <col min="14" max="14" width="12.28515625" style="6" hidden="1" customWidth="1"/>
    <col min="15" max="16384" width="9.140625" style="6"/>
  </cols>
  <sheetData>
    <row r="1" spans="1:15" ht="35.25" customHeight="1" x14ac:dyDescent="0.25">
      <c r="A1" s="53" t="s">
        <v>66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</row>
    <row r="2" spans="1:15" ht="16.5" customHeight="1" x14ac:dyDescent="0.25">
      <c r="A2" s="54" t="s">
        <v>15</v>
      </c>
      <c r="B2" s="48" t="s">
        <v>0</v>
      </c>
      <c r="C2" s="54" t="s">
        <v>24</v>
      </c>
      <c r="D2" s="54"/>
      <c r="E2" s="54"/>
      <c r="F2" s="54"/>
      <c r="G2" s="54"/>
      <c r="H2" s="41" t="s">
        <v>16</v>
      </c>
      <c r="I2" s="42"/>
      <c r="J2" s="42"/>
      <c r="K2" s="42"/>
      <c r="L2" s="42"/>
      <c r="M2" s="55"/>
    </row>
    <row r="3" spans="1:15" ht="18.75" customHeight="1" x14ac:dyDescent="0.25">
      <c r="A3" s="54"/>
      <c r="B3" s="49"/>
      <c r="C3" s="48" t="s">
        <v>1</v>
      </c>
      <c r="D3" s="48" t="s">
        <v>2</v>
      </c>
      <c r="E3" s="48" t="s">
        <v>25</v>
      </c>
      <c r="F3" s="48" t="s">
        <v>26</v>
      </c>
      <c r="G3" s="48" t="s">
        <v>27</v>
      </c>
      <c r="H3" s="41" t="s">
        <v>17</v>
      </c>
      <c r="I3" s="42"/>
      <c r="J3" s="41" t="s">
        <v>18</v>
      </c>
      <c r="K3" s="42"/>
      <c r="L3" s="54" t="s">
        <v>19</v>
      </c>
      <c r="M3" s="54"/>
    </row>
    <row r="4" spans="1:15" ht="88.5" customHeight="1" x14ac:dyDescent="0.25">
      <c r="A4" s="54"/>
      <c r="B4" s="49"/>
      <c r="C4" s="49"/>
      <c r="D4" s="49"/>
      <c r="E4" s="49"/>
      <c r="F4" s="49"/>
      <c r="G4" s="49"/>
      <c r="H4" s="4" t="s">
        <v>28</v>
      </c>
      <c r="I4" s="1" t="s">
        <v>29</v>
      </c>
      <c r="J4" s="5" t="s">
        <v>28</v>
      </c>
      <c r="K4" s="1" t="s">
        <v>29</v>
      </c>
      <c r="L4" s="5" t="s">
        <v>28</v>
      </c>
      <c r="M4" s="1" t="s">
        <v>29</v>
      </c>
    </row>
    <row r="5" spans="1:15" ht="33" customHeight="1" x14ac:dyDescent="0.25">
      <c r="A5" s="54"/>
      <c r="B5" s="50"/>
      <c r="C5" s="50"/>
      <c r="D5" s="50"/>
      <c r="E5" s="50"/>
      <c r="F5" s="50"/>
      <c r="G5" s="50"/>
      <c r="H5" s="8">
        <f t="shared" ref="H5:M5" si="0">H6+H21</f>
        <v>195594624.96000001</v>
      </c>
      <c r="I5" s="8">
        <f t="shared" si="0"/>
        <v>0</v>
      </c>
      <c r="J5" s="8">
        <f t="shared" si="0"/>
        <v>223251295.15000004</v>
      </c>
      <c r="K5" s="8">
        <f t="shared" si="0"/>
        <v>0</v>
      </c>
      <c r="L5" s="8">
        <f t="shared" si="0"/>
        <v>222520833.33999997</v>
      </c>
      <c r="M5" s="8">
        <f t="shared" si="0"/>
        <v>0</v>
      </c>
      <c r="O5" s="10"/>
    </row>
    <row r="6" spans="1:15" s="3" customFormat="1" ht="33" customHeight="1" x14ac:dyDescent="0.25">
      <c r="A6" s="11" t="s">
        <v>49</v>
      </c>
      <c r="B6" s="9"/>
      <c r="C6" s="9"/>
      <c r="D6" s="9"/>
      <c r="E6" s="9"/>
      <c r="F6" s="9"/>
      <c r="G6" s="9"/>
      <c r="H6" s="8">
        <f t="shared" ref="H6:M6" si="1">H7+H8+H9+H16+H18</f>
        <v>8214400</v>
      </c>
      <c r="I6" s="8">
        <f t="shared" si="1"/>
        <v>0</v>
      </c>
      <c r="J6" s="8">
        <f t="shared" si="1"/>
        <v>8440376</v>
      </c>
      <c r="K6" s="8">
        <f t="shared" si="1"/>
        <v>0</v>
      </c>
      <c r="L6" s="8">
        <f t="shared" si="1"/>
        <v>8440376</v>
      </c>
      <c r="M6" s="8">
        <f t="shared" si="1"/>
        <v>0</v>
      </c>
    </row>
    <row r="7" spans="1:15" ht="51" customHeight="1" x14ac:dyDescent="0.2">
      <c r="A7" s="25" t="s">
        <v>32</v>
      </c>
      <c r="B7" s="18" t="s">
        <v>65</v>
      </c>
      <c r="C7" s="24" t="s">
        <v>3</v>
      </c>
      <c r="D7" s="15" t="s">
        <v>6</v>
      </c>
      <c r="E7" s="15">
        <v>5172</v>
      </c>
      <c r="F7" s="15">
        <v>5047</v>
      </c>
      <c r="G7" s="15">
        <v>5047</v>
      </c>
      <c r="H7" s="7">
        <v>2365300</v>
      </c>
      <c r="I7" s="7">
        <v>0</v>
      </c>
      <c r="J7" s="7">
        <v>2333123</v>
      </c>
      <c r="K7" s="7">
        <v>0</v>
      </c>
      <c r="L7" s="7">
        <v>2333123</v>
      </c>
      <c r="M7" s="7">
        <v>0</v>
      </c>
    </row>
    <row r="8" spans="1:15" s="3" customFormat="1" ht="30.75" customHeight="1" x14ac:dyDescent="0.2">
      <c r="A8" s="25" t="s">
        <v>34</v>
      </c>
      <c r="B8" s="18" t="s">
        <v>11</v>
      </c>
      <c r="C8" s="24" t="s">
        <v>30</v>
      </c>
      <c r="D8" s="15" t="s">
        <v>20</v>
      </c>
      <c r="E8" s="16">
        <v>44070</v>
      </c>
      <c r="F8" s="16">
        <v>44070</v>
      </c>
      <c r="G8" s="16">
        <v>44070</v>
      </c>
      <c r="H8" s="7">
        <v>4019050.42</v>
      </c>
      <c r="I8" s="7">
        <v>0</v>
      </c>
      <c r="J8" s="7">
        <v>4196433.26</v>
      </c>
      <c r="K8" s="7">
        <v>0</v>
      </c>
      <c r="L8" s="7">
        <v>4196433.26</v>
      </c>
      <c r="M8" s="7">
        <v>0</v>
      </c>
    </row>
    <row r="9" spans="1:15" s="3" customFormat="1" ht="40.5" customHeight="1" x14ac:dyDescent="0.25">
      <c r="A9" s="26" t="s">
        <v>35</v>
      </c>
      <c r="B9" s="18" t="s">
        <v>11</v>
      </c>
      <c r="C9" s="24" t="s">
        <v>30</v>
      </c>
      <c r="D9" s="15" t="s">
        <v>20</v>
      </c>
      <c r="E9" s="33">
        <v>20067</v>
      </c>
      <c r="F9" s="33">
        <v>20067</v>
      </c>
      <c r="G9" s="33">
        <v>20067</v>
      </c>
      <c r="H9" s="7">
        <v>1830049.58</v>
      </c>
      <c r="I9" s="7">
        <v>0</v>
      </c>
      <c r="J9" s="7">
        <v>1910819.74</v>
      </c>
      <c r="K9" s="7">
        <v>0</v>
      </c>
      <c r="L9" s="7">
        <v>1910819.74</v>
      </c>
      <c r="M9" s="7">
        <v>0</v>
      </c>
    </row>
    <row r="10" spans="1:15" s="3" customFormat="1" ht="35.25" customHeight="1" x14ac:dyDescent="0.2">
      <c r="A10" s="25" t="s">
        <v>33</v>
      </c>
      <c r="B10" s="18" t="s">
        <v>11</v>
      </c>
      <c r="C10" s="24" t="s">
        <v>30</v>
      </c>
      <c r="D10" s="23" t="s">
        <v>20</v>
      </c>
      <c r="E10" s="35">
        <v>8280</v>
      </c>
      <c r="F10" s="35">
        <v>8280</v>
      </c>
      <c r="G10" s="35">
        <v>8280</v>
      </c>
      <c r="H10" s="34">
        <v>3818000</v>
      </c>
      <c r="I10" s="34">
        <v>0</v>
      </c>
      <c r="J10" s="34">
        <v>3298020</v>
      </c>
      <c r="K10" s="34">
        <v>0</v>
      </c>
      <c r="L10" s="34">
        <v>3812452.75</v>
      </c>
      <c r="M10" s="34">
        <v>0</v>
      </c>
    </row>
    <row r="11" spans="1:15" s="3" customFormat="1" ht="39" customHeight="1" x14ac:dyDescent="0.25">
      <c r="A11" s="26" t="s">
        <v>36</v>
      </c>
      <c r="B11" s="18" t="s">
        <v>37</v>
      </c>
      <c r="C11" s="27" t="s">
        <v>5</v>
      </c>
      <c r="D11" s="23" t="s">
        <v>12</v>
      </c>
      <c r="E11" s="32">
        <v>101000</v>
      </c>
      <c r="F11" s="32">
        <v>101000</v>
      </c>
      <c r="G11" s="32">
        <v>94615</v>
      </c>
      <c r="H11" s="20">
        <v>10844153.460000001</v>
      </c>
      <c r="I11" s="20">
        <v>0</v>
      </c>
      <c r="J11" s="20">
        <v>10798171.42</v>
      </c>
      <c r="K11" s="20">
        <v>0</v>
      </c>
      <c r="L11" s="20">
        <v>10798171.42</v>
      </c>
      <c r="M11" s="20">
        <v>0</v>
      </c>
    </row>
    <row r="12" spans="1:15" s="3" customFormat="1" ht="35.25" customHeight="1" x14ac:dyDescent="0.2">
      <c r="A12" s="25" t="s">
        <v>38</v>
      </c>
      <c r="B12" s="26" t="s">
        <v>40</v>
      </c>
      <c r="C12" s="30" t="s">
        <v>39</v>
      </c>
      <c r="D12" s="21" t="s">
        <v>12</v>
      </c>
      <c r="E12" s="33">
        <v>122</v>
      </c>
      <c r="F12" s="33">
        <v>122</v>
      </c>
      <c r="G12" s="33">
        <v>122</v>
      </c>
      <c r="H12" s="20">
        <v>9515234</v>
      </c>
      <c r="I12" s="20">
        <v>0</v>
      </c>
      <c r="J12" s="20">
        <v>9895835</v>
      </c>
      <c r="K12" s="20">
        <v>0</v>
      </c>
      <c r="L12" s="20">
        <v>9895835</v>
      </c>
      <c r="M12" s="20">
        <v>0</v>
      </c>
    </row>
    <row r="13" spans="1:15" s="3" customFormat="1" ht="30.75" customHeight="1" x14ac:dyDescent="0.2">
      <c r="A13" s="29" t="s">
        <v>41</v>
      </c>
      <c r="B13" s="26" t="s">
        <v>42</v>
      </c>
      <c r="C13" s="30" t="s">
        <v>31</v>
      </c>
      <c r="D13" s="21" t="s">
        <v>12</v>
      </c>
      <c r="E13" s="33">
        <v>23000</v>
      </c>
      <c r="F13" s="33">
        <v>23000</v>
      </c>
      <c r="G13" s="33">
        <v>14853</v>
      </c>
      <c r="H13" s="20">
        <v>4918662.58</v>
      </c>
      <c r="I13" s="20">
        <v>0</v>
      </c>
      <c r="J13" s="20">
        <v>5320016</v>
      </c>
      <c r="K13" s="20">
        <v>0</v>
      </c>
      <c r="L13" s="20">
        <v>5315122.17</v>
      </c>
      <c r="M13" s="20">
        <v>0</v>
      </c>
    </row>
    <row r="14" spans="1:15" s="3" customFormat="1" ht="35.25" customHeight="1" x14ac:dyDescent="0.25">
      <c r="A14" s="26" t="s">
        <v>43</v>
      </c>
      <c r="B14" s="26" t="s">
        <v>44</v>
      </c>
      <c r="C14" s="28" t="s">
        <v>45</v>
      </c>
      <c r="D14" s="21" t="s">
        <v>20</v>
      </c>
      <c r="E14" s="35">
        <v>113244</v>
      </c>
      <c r="F14" s="35">
        <v>113244</v>
      </c>
      <c r="G14" s="35">
        <v>113244</v>
      </c>
      <c r="H14" s="7">
        <v>5329928</v>
      </c>
      <c r="I14" s="7">
        <v>0</v>
      </c>
      <c r="J14" s="7">
        <v>5423305.2999999998</v>
      </c>
      <c r="K14" s="7">
        <v>0</v>
      </c>
      <c r="L14" s="7">
        <v>5423305.2999999998</v>
      </c>
      <c r="M14" s="7">
        <v>0</v>
      </c>
    </row>
    <row r="15" spans="1:15" s="3" customFormat="1" ht="27.75" customHeight="1" x14ac:dyDescent="0.25">
      <c r="A15" s="28" t="s">
        <v>46</v>
      </c>
      <c r="B15" s="26" t="s">
        <v>47</v>
      </c>
      <c r="C15" s="28" t="s">
        <v>48</v>
      </c>
      <c r="D15" s="21" t="s">
        <v>12</v>
      </c>
      <c r="E15" s="33">
        <v>43920</v>
      </c>
      <c r="F15" s="33">
        <v>43920</v>
      </c>
      <c r="G15" s="33">
        <v>43920</v>
      </c>
      <c r="H15" s="20">
        <v>43970</v>
      </c>
      <c r="I15" s="20">
        <v>0</v>
      </c>
      <c r="J15" s="20">
        <v>45692</v>
      </c>
      <c r="K15" s="20">
        <v>0</v>
      </c>
      <c r="L15" s="20">
        <v>45692</v>
      </c>
      <c r="M15" s="20">
        <v>0</v>
      </c>
    </row>
    <row r="16" spans="1:15" ht="40.5" hidden="1" customHeight="1" x14ac:dyDescent="0.25">
      <c r="A16" s="22"/>
      <c r="B16" s="36"/>
      <c r="C16" s="15"/>
      <c r="D16" s="15"/>
      <c r="E16" s="15"/>
      <c r="F16" s="15"/>
      <c r="G16" s="15"/>
      <c r="H16" s="51"/>
      <c r="I16" s="51"/>
      <c r="J16" s="51"/>
      <c r="K16" s="51"/>
      <c r="L16" s="51"/>
      <c r="M16" s="51"/>
    </row>
    <row r="17" spans="1:14" ht="40.5" hidden="1" customHeight="1" x14ac:dyDescent="0.25">
      <c r="A17" s="23"/>
      <c r="B17" s="36"/>
      <c r="C17" s="15"/>
      <c r="D17" s="15"/>
      <c r="E17" s="15"/>
      <c r="F17" s="15"/>
      <c r="G17" s="15"/>
      <c r="H17" s="52"/>
      <c r="I17" s="52"/>
      <c r="J17" s="52"/>
      <c r="K17" s="52"/>
      <c r="L17" s="52"/>
      <c r="M17" s="52"/>
    </row>
    <row r="18" spans="1:14" ht="28.5" hidden="1" customHeight="1" x14ac:dyDescent="0.25">
      <c r="A18" s="48"/>
      <c r="B18" s="47" t="s">
        <v>4</v>
      </c>
      <c r="C18" s="17" t="s">
        <v>13</v>
      </c>
      <c r="D18" s="17" t="s">
        <v>6</v>
      </c>
      <c r="E18" s="17">
        <v>120</v>
      </c>
      <c r="F18" s="17">
        <v>120</v>
      </c>
      <c r="G18" s="17">
        <v>122</v>
      </c>
      <c r="H18" s="44"/>
      <c r="I18" s="44">
        <v>0</v>
      </c>
      <c r="J18" s="44"/>
      <c r="K18" s="44">
        <v>0</v>
      </c>
      <c r="L18" s="44"/>
      <c r="M18" s="44">
        <v>0</v>
      </c>
    </row>
    <row r="19" spans="1:14" ht="26.25" hidden="1" customHeight="1" x14ac:dyDescent="0.25">
      <c r="A19" s="49"/>
      <c r="B19" s="47"/>
      <c r="C19" s="17" t="s">
        <v>31</v>
      </c>
      <c r="D19" s="17" t="s">
        <v>7</v>
      </c>
      <c r="E19" s="17">
        <v>1307</v>
      </c>
      <c r="F19" s="17">
        <v>1307</v>
      </c>
      <c r="G19" s="17">
        <v>1312</v>
      </c>
      <c r="H19" s="45"/>
      <c r="I19" s="45"/>
      <c r="J19" s="45"/>
      <c r="K19" s="45"/>
      <c r="L19" s="45"/>
      <c r="M19" s="45"/>
    </row>
    <row r="20" spans="1:14" ht="47.25" hidden="1" customHeight="1" x14ac:dyDescent="0.25">
      <c r="A20" s="50"/>
      <c r="B20" s="18" t="s">
        <v>23</v>
      </c>
      <c r="C20" s="17" t="s">
        <v>14</v>
      </c>
      <c r="D20" s="18" t="s">
        <v>6</v>
      </c>
      <c r="E20" s="17"/>
      <c r="F20" s="17"/>
      <c r="G20" s="17"/>
      <c r="H20" s="46"/>
      <c r="I20" s="46"/>
      <c r="J20" s="46"/>
      <c r="K20" s="46"/>
      <c r="L20" s="46"/>
      <c r="M20" s="46"/>
    </row>
    <row r="21" spans="1:14" s="3" customFormat="1" ht="28.5" customHeight="1" x14ac:dyDescent="0.25">
      <c r="A21" s="31" t="s">
        <v>50</v>
      </c>
      <c r="B21" s="37"/>
      <c r="C21" s="19"/>
      <c r="D21" s="19"/>
      <c r="E21" s="11"/>
      <c r="F21" s="11"/>
      <c r="G21" s="11"/>
      <c r="H21" s="8">
        <f>H22+H23+H24+H25+H26+H27+H28+H29+H30+H31+H32+H33+H34+H35</f>
        <v>187380224.96000001</v>
      </c>
      <c r="I21" s="8">
        <f t="shared" ref="I21:M21" si="2">I22+I23+I24+I25+I26+I27+I28+I29+I30+I31+I32+I33+I34+I35</f>
        <v>0</v>
      </c>
      <c r="J21" s="8">
        <f t="shared" si="2"/>
        <v>214810919.15000004</v>
      </c>
      <c r="K21" s="8">
        <f t="shared" si="2"/>
        <v>0</v>
      </c>
      <c r="L21" s="8">
        <f t="shared" si="2"/>
        <v>214080457.33999997</v>
      </c>
      <c r="M21" s="8">
        <f t="shared" si="2"/>
        <v>0</v>
      </c>
    </row>
    <row r="22" spans="1:14" s="3" customFormat="1" ht="35.25" customHeight="1" x14ac:dyDescent="0.25">
      <c r="A22" s="26" t="s">
        <v>51</v>
      </c>
      <c r="B22" s="18" t="s">
        <v>8</v>
      </c>
      <c r="C22" s="23" t="s">
        <v>9</v>
      </c>
      <c r="D22" s="23" t="s">
        <v>22</v>
      </c>
      <c r="E22" s="33">
        <v>36000</v>
      </c>
      <c r="F22" s="33">
        <v>29120</v>
      </c>
      <c r="G22" s="33">
        <v>29120</v>
      </c>
      <c r="H22" s="7">
        <v>19741146</v>
      </c>
      <c r="I22" s="7">
        <v>0</v>
      </c>
      <c r="J22" s="7">
        <v>21522374.829999998</v>
      </c>
      <c r="K22" s="7">
        <v>0</v>
      </c>
      <c r="L22" s="7">
        <v>21429882.010000002</v>
      </c>
      <c r="M22" s="38">
        <v>0</v>
      </c>
      <c r="N22" s="2">
        <f>J22+J23+J24+J27+J29</f>
        <v>78585236.540000007</v>
      </c>
    </row>
    <row r="23" spans="1:14" s="3" customFormat="1" ht="40.5" customHeight="1" x14ac:dyDescent="0.25">
      <c r="A23" s="26" t="s">
        <v>52</v>
      </c>
      <c r="B23" s="18" t="s">
        <v>8</v>
      </c>
      <c r="C23" s="23" t="s">
        <v>9</v>
      </c>
      <c r="D23" s="23" t="s">
        <v>22</v>
      </c>
      <c r="E23" s="33">
        <v>13000</v>
      </c>
      <c r="F23" s="33">
        <v>9060</v>
      </c>
      <c r="G23" s="33">
        <v>9060</v>
      </c>
      <c r="H23" s="7">
        <v>9243994</v>
      </c>
      <c r="I23" s="7">
        <v>0</v>
      </c>
      <c r="J23" s="7">
        <v>10163258.859999999</v>
      </c>
      <c r="K23" s="7">
        <v>0</v>
      </c>
      <c r="L23" s="7">
        <v>10162515.35</v>
      </c>
      <c r="M23" s="38">
        <v>0</v>
      </c>
      <c r="N23" s="2">
        <f>J25+J26+J28+J30+J31+J32+J33</f>
        <v>112470406.21999998</v>
      </c>
    </row>
    <row r="24" spans="1:14" s="3" customFormat="1" ht="43.5" customHeight="1" x14ac:dyDescent="0.25">
      <c r="A24" s="26" t="s">
        <v>53</v>
      </c>
      <c r="B24" s="18" t="s">
        <v>8</v>
      </c>
      <c r="C24" s="23" t="s">
        <v>9</v>
      </c>
      <c r="D24" s="23" t="s">
        <v>22</v>
      </c>
      <c r="E24" s="33">
        <v>15500</v>
      </c>
      <c r="F24" s="33">
        <v>12079</v>
      </c>
      <c r="G24" s="33">
        <v>12079</v>
      </c>
      <c r="H24" s="7">
        <v>10251860</v>
      </c>
      <c r="I24" s="7">
        <v>0</v>
      </c>
      <c r="J24" s="7">
        <v>11706989.449999999</v>
      </c>
      <c r="K24" s="7">
        <v>0</v>
      </c>
      <c r="L24" s="7">
        <v>11674046.16</v>
      </c>
      <c r="M24" s="38">
        <v>0</v>
      </c>
      <c r="N24" s="2" t="e">
        <f>J34+J35+#REF!+#REF!</f>
        <v>#REF!</v>
      </c>
    </row>
    <row r="25" spans="1:14" s="3" customFormat="1" ht="45" customHeight="1" x14ac:dyDescent="0.25">
      <c r="A25" s="26" t="s">
        <v>54</v>
      </c>
      <c r="B25" s="18" t="s">
        <v>10</v>
      </c>
      <c r="C25" s="23" t="s">
        <v>9</v>
      </c>
      <c r="D25" s="23" t="s">
        <v>22</v>
      </c>
      <c r="E25" s="33">
        <v>15200</v>
      </c>
      <c r="F25" s="33">
        <v>9941</v>
      </c>
      <c r="G25" s="33">
        <v>9941</v>
      </c>
      <c r="H25" s="7">
        <v>9943260</v>
      </c>
      <c r="I25" s="7">
        <v>0</v>
      </c>
      <c r="J25" s="7">
        <v>11581506.460000001</v>
      </c>
      <c r="K25" s="7">
        <v>0</v>
      </c>
      <c r="L25" s="7">
        <v>11514888.33</v>
      </c>
      <c r="M25" s="38">
        <v>0</v>
      </c>
      <c r="N25" s="2">
        <f>H22+H23+H24+H27+H29</f>
        <v>69764901.760000005</v>
      </c>
    </row>
    <row r="26" spans="1:14" s="3" customFormat="1" ht="47.25" customHeight="1" x14ac:dyDescent="0.25">
      <c r="A26" s="26" t="s">
        <v>55</v>
      </c>
      <c r="B26" s="18" t="s">
        <v>10</v>
      </c>
      <c r="C26" s="23" t="s">
        <v>9</v>
      </c>
      <c r="D26" s="23" t="s">
        <v>22</v>
      </c>
      <c r="E26" s="33">
        <v>25000</v>
      </c>
      <c r="F26" s="33">
        <v>16151</v>
      </c>
      <c r="G26" s="33">
        <v>16151</v>
      </c>
      <c r="H26" s="7">
        <v>11330220</v>
      </c>
      <c r="I26" s="7">
        <v>0</v>
      </c>
      <c r="J26" s="7">
        <v>12808395.970000001</v>
      </c>
      <c r="K26" s="7">
        <v>0</v>
      </c>
      <c r="L26" s="7">
        <v>12686778.82</v>
      </c>
      <c r="M26" s="38">
        <v>0</v>
      </c>
      <c r="N26" s="2">
        <f>H25+H26+H28+H30+H31+H32+H33</f>
        <v>97268715</v>
      </c>
    </row>
    <row r="27" spans="1:14" s="3" customFormat="1" ht="43.5" customHeight="1" x14ac:dyDescent="0.25">
      <c r="A27" s="26" t="s">
        <v>56</v>
      </c>
      <c r="B27" s="18" t="s">
        <v>8</v>
      </c>
      <c r="C27" s="23" t="s">
        <v>9</v>
      </c>
      <c r="D27" s="23" t="s">
        <v>22</v>
      </c>
      <c r="E27" s="33">
        <v>16500</v>
      </c>
      <c r="F27" s="33">
        <v>11509</v>
      </c>
      <c r="G27" s="33">
        <v>11509</v>
      </c>
      <c r="H27" s="7">
        <v>9839680</v>
      </c>
      <c r="I27" s="7">
        <v>0</v>
      </c>
      <c r="J27" s="7">
        <v>11314551.67</v>
      </c>
      <c r="K27" s="7">
        <v>0</v>
      </c>
      <c r="L27" s="7">
        <v>11226783.039999999</v>
      </c>
      <c r="M27" s="38">
        <v>0</v>
      </c>
    </row>
    <row r="28" spans="1:14" s="3" customFormat="1" ht="45" customHeight="1" x14ac:dyDescent="0.25">
      <c r="A28" s="26" t="s">
        <v>57</v>
      </c>
      <c r="B28" s="18" t="s">
        <v>10</v>
      </c>
      <c r="C28" s="15" t="s">
        <v>21</v>
      </c>
      <c r="D28" s="15" t="s">
        <v>7</v>
      </c>
      <c r="E28" s="39">
        <v>721</v>
      </c>
      <c r="F28" s="39">
        <v>735</v>
      </c>
      <c r="G28" s="39">
        <v>735</v>
      </c>
      <c r="H28" s="7">
        <v>23259070.32</v>
      </c>
      <c r="I28" s="7">
        <v>0</v>
      </c>
      <c r="J28" s="7">
        <v>26557282.710000001</v>
      </c>
      <c r="K28" s="7">
        <v>0</v>
      </c>
      <c r="L28" s="7">
        <v>26521105.350000001</v>
      </c>
      <c r="M28" s="38">
        <v>0</v>
      </c>
    </row>
    <row r="29" spans="1:14" s="3" customFormat="1" ht="42" customHeight="1" x14ac:dyDescent="0.25">
      <c r="A29" s="26" t="s">
        <v>58</v>
      </c>
      <c r="B29" s="18" t="s">
        <v>8</v>
      </c>
      <c r="C29" s="23" t="s">
        <v>21</v>
      </c>
      <c r="D29" s="23" t="s">
        <v>7</v>
      </c>
      <c r="E29" s="39">
        <v>592</v>
      </c>
      <c r="F29" s="39">
        <v>601</v>
      </c>
      <c r="G29" s="39">
        <v>601</v>
      </c>
      <c r="H29" s="7">
        <v>20688221.760000002</v>
      </c>
      <c r="I29" s="7">
        <v>0</v>
      </c>
      <c r="J29" s="7">
        <v>23878061.73</v>
      </c>
      <c r="K29" s="7">
        <v>0</v>
      </c>
      <c r="L29" s="7">
        <v>23734828.359999999</v>
      </c>
      <c r="M29" s="38">
        <v>0</v>
      </c>
    </row>
    <row r="30" spans="1:14" s="3" customFormat="1" ht="42.75" customHeight="1" x14ac:dyDescent="0.25">
      <c r="A30" s="26" t="s">
        <v>59</v>
      </c>
      <c r="B30" s="18" t="s">
        <v>10</v>
      </c>
      <c r="C30" s="15" t="s">
        <v>21</v>
      </c>
      <c r="D30" s="15" t="s">
        <v>7</v>
      </c>
      <c r="E30" s="39">
        <v>244</v>
      </c>
      <c r="F30" s="39">
        <v>236</v>
      </c>
      <c r="G30" s="39">
        <v>236</v>
      </c>
      <c r="H30" s="7">
        <v>10907828.1</v>
      </c>
      <c r="I30" s="7">
        <v>0</v>
      </c>
      <c r="J30" s="7">
        <v>13376348.52</v>
      </c>
      <c r="K30" s="7">
        <v>0</v>
      </c>
      <c r="L30" s="7">
        <v>13344588.890000001</v>
      </c>
      <c r="M30" s="38">
        <v>0</v>
      </c>
    </row>
    <row r="31" spans="1:14" s="3" customFormat="1" ht="40.5" customHeight="1" x14ac:dyDescent="0.25">
      <c r="A31" s="26" t="s">
        <v>60</v>
      </c>
      <c r="B31" s="18" t="s">
        <v>10</v>
      </c>
      <c r="C31" s="15" t="s">
        <v>21</v>
      </c>
      <c r="D31" s="15" t="s">
        <v>7</v>
      </c>
      <c r="E31" s="39">
        <v>572</v>
      </c>
      <c r="F31" s="39">
        <v>574</v>
      </c>
      <c r="G31" s="39">
        <v>574</v>
      </c>
      <c r="H31" s="7">
        <v>23836324.850000001</v>
      </c>
      <c r="I31" s="7">
        <v>0</v>
      </c>
      <c r="J31" s="7">
        <v>26864669.629999999</v>
      </c>
      <c r="K31" s="7">
        <v>0</v>
      </c>
      <c r="L31" s="7">
        <v>26844348.210000001</v>
      </c>
      <c r="M31" s="38">
        <v>0</v>
      </c>
    </row>
    <row r="32" spans="1:14" s="3" customFormat="1" ht="40.5" customHeight="1" x14ac:dyDescent="0.25">
      <c r="A32" s="26" t="s">
        <v>61</v>
      </c>
      <c r="B32" s="18" t="s">
        <v>10</v>
      </c>
      <c r="C32" s="15" t="s">
        <v>21</v>
      </c>
      <c r="D32" s="15" t="s">
        <v>7</v>
      </c>
      <c r="E32" s="39">
        <v>205</v>
      </c>
      <c r="F32" s="39">
        <v>213</v>
      </c>
      <c r="G32" s="39">
        <v>213</v>
      </c>
      <c r="H32" s="7">
        <v>9464986.3000000007</v>
      </c>
      <c r="I32" s="7">
        <v>0</v>
      </c>
      <c r="J32" s="7">
        <v>11300308.300000001</v>
      </c>
      <c r="K32" s="7">
        <v>0</v>
      </c>
      <c r="L32" s="7">
        <v>11297477.65</v>
      </c>
      <c r="M32" s="38">
        <v>0</v>
      </c>
    </row>
    <row r="33" spans="1:14" s="3" customFormat="1" ht="43.5" customHeight="1" x14ac:dyDescent="0.25">
      <c r="A33" s="26" t="s">
        <v>62</v>
      </c>
      <c r="B33" s="18" t="s">
        <v>10</v>
      </c>
      <c r="C33" s="15" t="s">
        <v>21</v>
      </c>
      <c r="D33" s="15" t="s">
        <v>7</v>
      </c>
      <c r="E33" s="39">
        <v>93</v>
      </c>
      <c r="F33" s="39">
        <v>85</v>
      </c>
      <c r="G33" s="39">
        <v>85</v>
      </c>
      <c r="H33" s="7">
        <v>8527025.4299999997</v>
      </c>
      <c r="I33" s="7">
        <v>0</v>
      </c>
      <c r="J33" s="7">
        <v>9981894.6300000008</v>
      </c>
      <c r="K33" s="7">
        <v>0</v>
      </c>
      <c r="L33" s="7">
        <v>9958127.9600000009</v>
      </c>
      <c r="M33" s="38">
        <v>0</v>
      </c>
    </row>
    <row r="34" spans="1:14" s="3" customFormat="1" ht="43.5" customHeight="1" x14ac:dyDescent="0.25">
      <c r="A34" s="26" t="s">
        <v>63</v>
      </c>
      <c r="B34" s="18" t="s">
        <v>10</v>
      </c>
      <c r="C34" s="23" t="s">
        <v>21</v>
      </c>
      <c r="D34" s="23" t="s">
        <v>7</v>
      </c>
      <c r="E34" s="39">
        <v>61</v>
      </c>
      <c r="F34" s="39">
        <v>58</v>
      </c>
      <c r="G34" s="39">
        <v>58</v>
      </c>
      <c r="H34" s="7">
        <v>7508401.25</v>
      </c>
      <c r="I34" s="7">
        <v>0</v>
      </c>
      <c r="J34" s="7">
        <v>8814617.3699999992</v>
      </c>
      <c r="K34" s="7">
        <v>0</v>
      </c>
      <c r="L34" s="7">
        <v>8786391.8499999996</v>
      </c>
      <c r="M34" s="38">
        <v>0</v>
      </c>
      <c r="N34" s="2" t="e">
        <f>H34+#REF!+#REF!</f>
        <v>#REF!</v>
      </c>
    </row>
    <row r="35" spans="1:14" s="3" customFormat="1" ht="41.25" customHeight="1" x14ac:dyDescent="0.25">
      <c r="A35" s="26" t="s">
        <v>64</v>
      </c>
      <c r="B35" s="18" t="s">
        <v>10</v>
      </c>
      <c r="C35" s="23" t="s">
        <v>21</v>
      </c>
      <c r="D35" s="23" t="s">
        <v>7</v>
      </c>
      <c r="E35" s="39">
        <v>138</v>
      </c>
      <c r="F35" s="39">
        <v>127</v>
      </c>
      <c r="G35" s="39">
        <v>127</v>
      </c>
      <c r="H35" s="7">
        <v>12838206.949999999</v>
      </c>
      <c r="I35" s="7">
        <v>0</v>
      </c>
      <c r="J35" s="7">
        <v>14940659.02</v>
      </c>
      <c r="K35" s="7">
        <v>0</v>
      </c>
      <c r="L35" s="7">
        <v>14898695.359999999</v>
      </c>
      <c r="M35" s="38">
        <v>0</v>
      </c>
    </row>
    <row r="37" spans="1:14" ht="18" customHeight="1" x14ac:dyDescent="0.25">
      <c r="A37" s="43"/>
      <c r="B37" s="43"/>
      <c r="C37" s="43"/>
      <c r="D37" s="43"/>
      <c r="E37" s="43"/>
      <c r="F37" s="43"/>
      <c r="G37" s="43"/>
      <c r="H37" s="43"/>
    </row>
    <row r="38" spans="1:14" s="13" customFormat="1" ht="24" customHeight="1" x14ac:dyDescent="0.25">
      <c r="A38" s="40"/>
      <c r="B38" s="40"/>
      <c r="C38" s="40"/>
      <c r="D38" s="40"/>
      <c r="E38" s="40"/>
      <c r="F38" s="40"/>
      <c r="G38" s="40"/>
      <c r="H38" s="40"/>
    </row>
    <row r="39" spans="1:14" s="13" customFormat="1" ht="15" x14ac:dyDescent="0.25">
      <c r="B39" s="14"/>
    </row>
    <row r="40" spans="1:14" s="13" customFormat="1" ht="15" x14ac:dyDescent="0.25">
      <c r="A40" s="14"/>
      <c r="B40" s="14"/>
    </row>
    <row r="41" spans="1:14" s="13" customFormat="1" ht="15" x14ac:dyDescent="0.25">
      <c r="A41" s="14"/>
      <c r="B41" s="14"/>
    </row>
  </sheetData>
  <mergeCells count="29">
    <mergeCell ref="A1:M1"/>
    <mergeCell ref="A2:A5"/>
    <mergeCell ref="B2:B5"/>
    <mergeCell ref="C2:G2"/>
    <mergeCell ref="H2:M2"/>
    <mergeCell ref="C3:C5"/>
    <mergeCell ref="D3:D5"/>
    <mergeCell ref="E3:E5"/>
    <mergeCell ref="F3:F5"/>
    <mergeCell ref="G3:G5"/>
    <mergeCell ref="L3:M3"/>
    <mergeCell ref="M18:M20"/>
    <mergeCell ref="L18:L20"/>
    <mergeCell ref="K18:K20"/>
    <mergeCell ref="J18:J20"/>
    <mergeCell ref="I18:I20"/>
    <mergeCell ref="M16:M17"/>
    <mergeCell ref="L16:L17"/>
    <mergeCell ref="K16:K17"/>
    <mergeCell ref="J16:J17"/>
    <mergeCell ref="I16:I17"/>
    <mergeCell ref="A38:H38"/>
    <mergeCell ref="H3:I3"/>
    <mergeCell ref="J3:K3"/>
    <mergeCell ref="A37:H37"/>
    <mergeCell ref="H18:H20"/>
    <mergeCell ref="B18:B19"/>
    <mergeCell ref="A18:A20"/>
    <mergeCell ref="H16:H17"/>
  </mergeCells>
  <pageMargins left="0.31496062992125984" right="0.31496062992125984" top="0.74803149606299213" bottom="0.15748031496062992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</vt:lpstr>
      <vt:lpstr>'2021'!Заголовки_для_печати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2022-07-15T11:29:24Z</dcterms:modified>
</cp:coreProperties>
</file>