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R26" i="1" l="1"/>
  <c r="O26" i="1"/>
  <c r="L26" i="1"/>
  <c r="I26" i="1"/>
  <c r="L10" i="1" l="1"/>
  <c r="O10" i="1"/>
  <c r="R10" i="1"/>
  <c r="I10" i="1"/>
  <c r="R17" i="1"/>
  <c r="O17" i="1"/>
  <c r="L17" i="1"/>
  <c r="I17" i="1"/>
  <c r="R25" i="1" l="1"/>
  <c r="R24" i="1"/>
  <c r="R23" i="1"/>
  <c r="R22" i="1"/>
  <c r="R21" i="1"/>
  <c r="R20" i="1"/>
  <c r="R19" i="1"/>
  <c r="R18" i="1"/>
  <c r="R16" i="1"/>
  <c r="R15" i="1"/>
  <c r="R14" i="1"/>
  <c r="R13" i="1"/>
  <c r="R12" i="1"/>
  <c r="R11" i="1"/>
  <c r="R9" i="1"/>
  <c r="O25" i="1"/>
  <c r="O24" i="1"/>
  <c r="O23" i="1"/>
  <c r="O22" i="1"/>
  <c r="O21" i="1"/>
  <c r="O20" i="1"/>
  <c r="O19" i="1"/>
  <c r="O18" i="1"/>
  <c r="O16" i="1"/>
  <c r="O15" i="1"/>
  <c r="O14" i="1"/>
  <c r="O13" i="1"/>
  <c r="O12" i="1"/>
  <c r="O11" i="1"/>
  <c r="O9" i="1"/>
  <c r="L25" i="1"/>
  <c r="L24" i="1"/>
  <c r="L23" i="1"/>
  <c r="L22" i="1"/>
  <c r="L21" i="1"/>
  <c r="L20" i="1"/>
  <c r="L19" i="1"/>
  <c r="L18" i="1"/>
  <c r="L16" i="1"/>
  <c r="L15" i="1"/>
  <c r="L14" i="1"/>
  <c r="L13" i="1"/>
  <c r="L12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L11" i="1"/>
  <c r="I11" i="1"/>
  <c r="C24" i="1" l="1"/>
  <c r="J11" i="2" l="1"/>
  <c r="M11" i="2" s="1"/>
  <c r="F9" i="2" l="1"/>
  <c r="L9" i="1"/>
  <c r="I9" i="1"/>
  <c r="D9" i="1"/>
  <c r="R8" i="1"/>
  <c r="O8" i="1"/>
  <c r="L8" i="1"/>
  <c r="I8" i="1"/>
  <c r="D8" i="1"/>
  <c r="R7" i="1"/>
  <c r="I7" i="1"/>
  <c r="D7" i="1"/>
</calcChain>
</file>

<file path=xl/sharedStrings.xml><?xml version="1.0" encoding="utf-8"?>
<sst xmlns="http://schemas.openxmlformats.org/spreadsheetml/2006/main" count="101" uniqueCount="65">
  <si>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</si>
  <si>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</si>
  <si>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</si>
  <si>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</si>
  <si>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</si>
  <si>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</si>
  <si>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</si>
  <si>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</si>
  <si>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</si>
  <si>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</si>
  <si>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</si>
  <si>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</si>
  <si>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</si>
  <si>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</si>
  <si>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</si>
  <si>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</si>
  <si>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</si>
  <si>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</si>
  <si>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</si>
  <si>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</si>
  <si>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</si>
  <si>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</si>
  <si>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</si>
  <si>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</si>
  <si>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</si>
  <si>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</si>
  <si>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</si>
  <si>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</si>
  <si>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</si>
  <si>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</si>
  <si>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</si>
  <si>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общеразвивающих программ (в сфере физической культуры и спорта)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</si>
  <si>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</si>
  <si>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</si>
  <si>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</si>
  <si>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</si>
  <si>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Реализация дополнительных общеразвивающих программ (Для детей инвалидов)</t>
  </si>
  <si>
    <t>Реализация дополнительных общеразвивающих программ ( Для детей, за исключением детей с ограниченными возмозностями здоровья ОВЗ и детей инвалидов)</t>
  </si>
  <si>
    <t>Публичный показ музейных предметов, музейных коллекций</t>
  </si>
  <si>
    <t>Организация предоставления государственных и муниципальных услуг в многогофункциональных центрах предоставления государственных и муниципальных услуг</t>
  </si>
  <si>
    <t>3 = 1 х 2</t>
  </si>
  <si>
    <t>6 = 4 х 5</t>
  </si>
  <si>
    <t>9 = 7 х 8</t>
  </si>
  <si>
    <t>12 = 10 х 11</t>
  </si>
  <si>
    <t>Реализация дополнительных общеразвивающих программ</t>
  </si>
  <si>
    <t>Организация  благоустройства и озеленения</t>
  </si>
  <si>
    <t>Организация и проведение мероприятий</t>
  </si>
  <si>
    <t>Реализация дополнительных препрофессиональных программ в области физической культурыи спорта</t>
  </si>
  <si>
    <t>Реализация дополнительных общеобразовательных предпрофессиональных программ в области искусств (Хоровое пение)</t>
  </si>
  <si>
    <t>Психолого-медико-педагогическое обследование детей</t>
  </si>
  <si>
    <t>Сводная информация об оценке потребности в  муниципальных  услугах, предоставляемых муниципальными учреждениями Трубчевского муниципального района</t>
  </si>
  <si>
    <t>Наименование показателя, характеризующего объем муниципальной услуги</t>
  </si>
  <si>
    <t>число обущающихся</t>
  </si>
  <si>
    <t>количество детей</t>
  </si>
  <si>
    <t>число обратившихся</t>
  </si>
  <si>
    <t>кв.м.</t>
  </si>
  <si>
    <t>количество посещений</t>
  </si>
  <si>
    <t>количество проведенных мероприятий</t>
  </si>
  <si>
    <t>количество чел/час.</t>
  </si>
  <si>
    <t>Содержание  (эксплуатация) имущества находящегося в государственной (муниципальной) собственности)</t>
  </si>
  <si>
    <t>Текущий финансовый год (2020)</t>
  </si>
  <si>
    <t>Очередной финансовый год (2021)</t>
  </si>
  <si>
    <t>Первый год планого периода (2022)</t>
  </si>
  <si>
    <t>Второй год планового периода (2023)</t>
  </si>
  <si>
    <t>тыс.кв.м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</si>
</sst>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28"/>
  <sheetViews>
    <sheetView tabSelected="1" zoomScale="90" zoomScaleNormal="90" workbookViewId="0">
      <selection activeCell="A7" sqref="A7:XFD26"/>
    </sheetView>
  </sheetViews>
  <sheetFormatPr defaultRowHeight="15" x14ac:dyDescent="0.25"/>
  <cols>
    <col min="1" max="1" width="21" customWidth="1"/>
    <col min="2" max="2" width="6.85546875" hidden="1" customWidth="1"/>
    <col min="3" max="3" width="9.140625" hidden="1" customWidth="1"/>
    <col min="4" max="4" width="13.140625" hidden="1" customWidth="1"/>
    <col min="5" max="5" width="9.140625" hidden="1" customWidth="1"/>
    <col min="6" max="6" width="10.7109375" hidden="1" customWidth="1"/>
    <col min="7" max="7" width="11.28515625" customWidth="1"/>
    <col min="8" max="9" width="13.28515625" customWidth="1"/>
    <col min="10" max="10" width="10.85546875" customWidth="1"/>
    <col min="11" max="11" width="15.140625" customWidth="1"/>
    <col min="12" max="12" width="13.7109375" customWidth="1"/>
    <col min="13" max="13" width="11.42578125" customWidth="1"/>
    <col min="14" max="14" width="11" customWidth="1"/>
    <col min="15" max="15" width="15.28515625" customWidth="1"/>
    <col min="16" max="16" width="10.140625" customWidth="1"/>
    <col min="17" max="17" width="12" customWidth="1"/>
    <col min="18" max="18" width="12.7109375" customWidth="1"/>
  </cols>
  <sheetData>
    <row r="2" spans="1:19" s="1" customFormat="1" ht="34.5" customHeight="1" x14ac:dyDescent="0.25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s="1" customFormat="1" ht="21.75" hidden="1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9" s="1" customFormat="1" ht="12.75" x14ac:dyDescent="0.25">
      <c r="A4" s="27" t="s">
        <v>0</v>
      </c>
      <c r="B4" s="28" t="s">
        <v>30</v>
      </c>
      <c r="C4" s="28"/>
      <c r="D4" s="28"/>
      <c r="E4" s="28"/>
      <c r="F4" s="22"/>
      <c r="G4" s="26" t="s">
        <v>60</v>
      </c>
      <c r="H4" s="26"/>
      <c r="I4" s="26"/>
      <c r="J4" s="26" t="s">
        <v>61</v>
      </c>
      <c r="K4" s="26"/>
      <c r="L4" s="26"/>
      <c r="M4" s="26" t="s">
        <v>62</v>
      </c>
      <c r="N4" s="26"/>
      <c r="O4" s="26"/>
      <c r="P4" s="26" t="s">
        <v>63</v>
      </c>
      <c r="Q4" s="26"/>
      <c r="R4" s="26"/>
    </row>
    <row r="5" spans="1:19" s="4" customFormat="1" ht="156" x14ac:dyDescent="0.25">
      <c r="A5" s="27"/>
      <c r="B5" s="3" t="s">
        <v>1</v>
      </c>
      <c r="C5" s="3" t="s">
        <v>2</v>
      </c>
      <c r="D5" s="3" t="s">
        <v>3</v>
      </c>
      <c r="E5" s="3" t="s">
        <v>4</v>
      </c>
      <c r="F5" s="3" t="s">
        <v>51</v>
      </c>
      <c r="G5" s="3" t="s">
        <v>5</v>
      </c>
      <c r="H5" s="3" t="s">
        <v>2</v>
      </c>
      <c r="I5" s="3" t="s">
        <v>6</v>
      </c>
      <c r="J5" s="3" t="s">
        <v>5</v>
      </c>
      <c r="K5" s="3" t="s">
        <v>2</v>
      </c>
      <c r="L5" s="3" t="s">
        <v>8</v>
      </c>
      <c r="M5" s="3" t="s">
        <v>5</v>
      </c>
      <c r="N5" s="3" t="s">
        <v>2</v>
      </c>
      <c r="O5" s="3" t="s">
        <v>8</v>
      </c>
      <c r="P5" s="3" t="s">
        <v>5</v>
      </c>
      <c r="Q5" s="3" t="s">
        <v>2</v>
      </c>
      <c r="R5" s="3" t="s">
        <v>8</v>
      </c>
    </row>
    <row r="6" spans="1:19" s="1" customFormat="1" ht="12.75" x14ac:dyDescent="0.25">
      <c r="A6" s="5"/>
      <c r="B6" s="6">
        <v>1</v>
      </c>
      <c r="C6" s="6">
        <v>2</v>
      </c>
      <c r="D6" s="6">
        <v>3</v>
      </c>
      <c r="E6" s="6">
        <v>4</v>
      </c>
      <c r="F6" s="22"/>
      <c r="G6" s="6">
        <v>1</v>
      </c>
      <c r="H6" s="6">
        <v>2</v>
      </c>
      <c r="I6" s="5" t="s">
        <v>40</v>
      </c>
      <c r="J6" s="6">
        <v>4</v>
      </c>
      <c r="K6" s="6">
        <v>5</v>
      </c>
      <c r="L6" s="5" t="s">
        <v>41</v>
      </c>
      <c r="M6" s="6">
        <v>7</v>
      </c>
      <c r="N6" s="6">
        <v>8</v>
      </c>
      <c r="O6" s="5" t="s">
        <v>42</v>
      </c>
      <c r="P6" s="6">
        <v>10</v>
      </c>
      <c r="Q6" s="6">
        <v>11</v>
      </c>
      <c r="R6" s="5" t="s">
        <v>43</v>
      </c>
    </row>
    <row r="7" spans="1:19" s="1" customFormat="1" ht="61.5" customHeight="1" x14ac:dyDescent="0.25">
      <c r="A7" s="36" t="s">
        <v>9</v>
      </c>
      <c r="B7" s="37">
        <v>1182</v>
      </c>
      <c r="C7" s="38">
        <v>51404.304300000003</v>
      </c>
      <c r="D7" s="38">
        <f>B7*C7</f>
        <v>60759887.682600006</v>
      </c>
      <c r="E7" s="39">
        <v>0</v>
      </c>
      <c r="F7" s="40" t="s">
        <v>52</v>
      </c>
      <c r="G7" s="37">
        <v>997</v>
      </c>
      <c r="H7" s="38">
        <v>73834.22</v>
      </c>
      <c r="I7" s="41">
        <f>G7*H7</f>
        <v>73612717.340000004</v>
      </c>
      <c r="J7" s="37">
        <v>1143</v>
      </c>
      <c r="K7" s="38">
        <v>63867.02</v>
      </c>
      <c r="L7" s="41">
        <v>73000000</v>
      </c>
      <c r="M7" s="37">
        <v>1143</v>
      </c>
      <c r="N7" s="38">
        <v>63731.32</v>
      </c>
      <c r="O7" s="41">
        <v>72844900</v>
      </c>
      <c r="P7" s="42">
        <v>1143</v>
      </c>
      <c r="Q7" s="38">
        <v>60498.69</v>
      </c>
      <c r="R7" s="41">
        <f>P7*Q7</f>
        <v>69150002.670000002</v>
      </c>
    </row>
    <row r="8" spans="1:19" s="1" customFormat="1" ht="63.75" customHeight="1" x14ac:dyDescent="0.25">
      <c r="A8" s="36" t="s">
        <v>10</v>
      </c>
      <c r="B8" s="37">
        <v>2572</v>
      </c>
      <c r="C8" s="38">
        <v>50149.678500000002</v>
      </c>
      <c r="D8" s="38">
        <f>B8*C8</f>
        <v>128984973.102</v>
      </c>
      <c r="E8" s="39">
        <v>0</v>
      </c>
      <c r="F8" s="40" t="s">
        <v>52</v>
      </c>
      <c r="G8" s="37">
        <v>2734</v>
      </c>
      <c r="H8" s="38">
        <v>50147.55</v>
      </c>
      <c r="I8" s="41">
        <f>G8*H8</f>
        <v>137103401.70000002</v>
      </c>
      <c r="J8" s="37">
        <v>2734</v>
      </c>
      <c r="K8" s="38">
        <v>50605.45</v>
      </c>
      <c r="L8" s="41">
        <f>J8*K8</f>
        <v>138355300.29999998</v>
      </c>
      <c r="M8" s="37">
        <v>2734</v>
      </c>
      <c r="N8" s="38">
        <v>49484.23</v>
      </c>
      <c r="O8" s="41">
        <f>M8*N8</f>
        <v>135289884.82000002</v>
      </c>
      <c r="P8" s="42">
        <v>2734</v>
      </c>
      <c r="Q8" s="38">
        <v>46964.15</v>
      </c>
      <c r="R8" s="41">
        <f>P8*Q8</f>
        <v>128399986.10000001</v>
      </c>
    </row>
    <row r="9" spans="1:19" s="1" customFormat="1" ht="58.5" customHeight="1" x14ac:dyDescent="0.25">
      <c r="A9" s="36" t="s">
        <v>44</v>
      </c>
      <c r="B9" s="37">
        <v>693</v>
      </c>
      <c r="C9" s="38">
        <v>15696.338530000001</v>
      </c>
      <c r="D9" s="41">
        <f>B9*C9</f>
        <v>10877562.601290001</v>
      </c>
      <c r="E9" s="37">
        <v>0</v>
      </c>
      <c r="F9" s="40" t="s">
        <v>58</v>
      </c>
      <c r="G9" s="37">
        <v>152346</v>
      </c>
      <c r="H9" s="38">
        <v>88.48</v>
      </c>
      <c r="I9" s="41">
        <f>G9*H9</f>
        <v>13479574.08</v>
      </c>
      <c r="J9" s="37">
        <v>152356</v>
      </c>
      <c r="K9" s="38">
        <v>91.46</v>
      </c>
      <c r="L9" s="41">
        <f>J9*K9</f>
        <v>13934479.76</v>
      </c>
      <c r="M9" s="37">
        <v>152346</v>
      </c>
      <c r="N9" s="38">
        <v>91.07</v>
      </c>
      <c r="O9" s="41">
        <f t="shared" ref="O9:O25" si="0">M9*N9</f>
        <v>13874150.219999999</v>
      </c>
      <c r="P9" s="42">
        <v>152346</v>
      </c>
      <c r="Q9" s="38">
        <v>79.040000000000006</v>
      </c>
      <c r="R9" s="41">
        <f t="shared" ref="R9:R25" si="1">P9*Q9</f>
        <v>12041427.840000002</v>
      </c>
    </row>
    <row r="10" spans="1:19" s="1" customFormat="1" ht="58.5" customHeight="1" x14ac:dyDescent="0.25">
      <c r="A10" s="36" t="s">
        <v>49</v>
      </c>
      <c r="B10" s="37"/>
      <c r="C10" s="38"/>
      <c r="D10" s="41"/>
      <c r="E10" s="37"/>
      <c r="F10" s="40" t="s">
        <v>52</v>
      </c>
      <c r="G10" s="37">
        <v>326</v>
      </c>
      <c r="H10" s="38">
        <v>12683.58</v>
      </c>
      <c r="I10" s="41">
        <f>G10*H10</f>
        <v>4134847.08</v>
      </c>
      <c r="J10" s="37">
        <v>326</v>
      </c>
      <c r="K10" s="38">
        <v>13939.45</v>
      </c>
      <c r="L10" s="41">
        <f>J10*K10</f>
        <v>4544260.7</v>
      </c>
      <c r="M10" s="37">
        <v>13369.33</v>
      </c>
      <c r="N10" s="38">
        <v>326</v>
      </c>
      <c r="O10" s="41">
        <f t="shared" si="0"/>
        <v>4358401.58</v>
      </c>
      <c r="P10" s="42">
        <v>13939.45</v>
      </c>
      <c r="Q10" s="38">
        <v>326</v>
      </c>
      <c r="R10" s="41">
        <f t="shared" si="1"/>
        <v>4544260.7</v>
      </c>
    </row>
    <row r="11" spans="1:19" s="1" customFormat="1" ht="111" customHeight="1" x14ac:dyDescent="0.25">
      <c r="A11" s="36" t="s">
        <v>32</v>
      </c>
      <c r="B11" s="37"/>
      <c r="C11" s="38"/>
      <c r="D11" s="41"/>
      <c r="E11" s="37"/>
      <c r="F11" s="40" t="s">
        <v>53</v>
      </c>
      <c r="G11" s="37">
        <v>22</v>
      </c>
      <c r="H11" s="38">
        <v>31020.98</v>
      </c>
      <c r="I11" s="41">
        <f>G11*H11</f>
        <v>682461.55999999994</v>
      </c>
      <c r="J11" s="37">
        <v>22</v>
      </c>
      <c r="K11" s="38">
        <v>32955.800000000003</v>
      </c>
      <c r="L11" s="41">
        <f>J11*K11</f>
        <v>725027.60000000009</v>
      </c>
      <c r="M11" s="37">
        <v>22</v>
      </c>
      <c r="N11" s="38">
        <v>33149.17</v>
      </c>
      <c r="O11" s="41">
        <f t="shared" si="0"/>
        <v>729281.74</v>
      </c>
      <c r="P11" s="42">
        <v>22</v>
      </c>
      <c r="Q11" s="38">
        <v>30938.12</v>
      </c>
      <c r="R11" s="41">
        <f t="shared" si="1"/>
        <v>680638.64</v>
      </c>
    </row>
    <row r="12" spans="1:19" s="1" customFormat="1" ht="99" customHeight="1" x14ac:dyDescent="0.25">
      <c r="A12" s="36" t="s">
        <v>33</v>
      </c>
      <c r="B12" s="37"/>
      <c r="C12" s="38"/>
      <c r="D12" s="41"/>
      <c r="E12" s="37"/>
      <c r="F12" s="40" t="s">
        <v>53</v>
      </c>
      <c r="G12" s="37">
        <v>28</v>
      </c>
      <c r="H12" s="38">
        <v>31020.98</v>
      </c>
      <c r="I12" s="41">
        <f t="shared" ref="I12:I25" si="2">G12*H12</f>
        <v>868587.44</v>
      </c>
      <c r="J12" s="37">
        <v>28</v>
      </c>
      <c r="K12" s="38">
        <v>32955.800000000003</v>
      </c>
      <c r="L12" s="41">
        <f t="shared" ref="L12:L25" si="3">J12*K12</f>
        <v>922762.40000000014</v>
      </c>
      <c r="M12" s="37">
        <v>28</v>
      </c>
      <c r="N12" s="38">
        <v>33149.17</v>
      </c>
      <c r="O12" s="41">
        <f t="shared" si="0"/>
        <v>928176.76</v>
      </c>
      <c r="P12" s="42">
        <v>28</v>
      </c>
      <c r="Q12" s="38">
        <v>30938.12</v>
      </c>
      <c r="R12" s="41">
        <f t="shared" si="1"/>
        <v>866267.36</v>
      </c>
    </row>
    <row r="13" spans="1:19" s="1" customFormat="1" ht="99" customHeight="1" x14ac:dyDescent="0.25">
      <c r="A13" s="36" t="s">
        <v>34</v>
      </c>
      <c r="B13" s="37"/>
      <c r="C13" s="38"/>
      <c r="D13" s="41"/>
      <c r="E13" s="37"/>
      <c r="F13" s="40" t="s">
        <v>53</v>
      </c>
      <c r="G13" s="37">
        <v>36</v>
      </c>
      <c r="H13" s="38">
        <v>31583.53</v>
      </c>
      <c r="I13" s="41">
        <f t="shared" si="2"/>
        <v>1137007.08</v>
      </c>
      <c r="J13" s="37">
        <v>35</v>
      </c>
      <c r="K13" s="38">
        <v>32824.57</v>
      </c>
      <c r="L13" s="41">
        <f t="shared" si="3"/>
        <v>1148859.95</v>
      </c>
      <c r="M13" s="37">
        <v>35</v>
      </c>
      <c r="N13" s="38">
        <v>33754.589999999997</v>
      </c>
      <c r="O13" s="41">
        <f t="shared" si="0"/>
        <v>1181410.6499999999</v>
      </c>
      <c r="P13" s="42">
        <v>35</v>
      </c>
      <c r="Q13" s="38">
        <v>29871.279999999999</v>
      </c>
      <c r="R13" s="41">
        <f t="shared" si="1"/>
        <v>1045494.7999999999</v>
      </c>
    </row>
    <row r="14" spans="1:19" s="1" customFormat="1" ht="99" customHeight="1" x14ac:dyDescent="0.25">
      <c r="A14" s="36" t="s">
        <v>35</v>
      </c>
      <c r="B14" s="37"/>
      <c r="C14" s="38"/>
      <c r="D14" s="41"/>
      <c r="E14" s="37"/>
      <c r="F14" s="40" t="s">
        <v>53</v>
      </c>
      <c r="G14" s="37">
        <v>20</v>
      </c>
      <c r="H14" s="38">
        <v>31583.53</v>
      </c>
      <c r="I14" s="41">
        <f t="shared" si="2"/>
        <v>631670.6</v>
      </c>
      <c r="J14" s="37">
        <v>14</v>
      </c>
      <c r="K14" s="38">
        <v>32824.57</v>
      </c>
      <c r="L14" s="41">
        <f t="shared" si="3"/>
        <v>459543.98</v>
      </c>
      <c r="M14" s="37">
        <v>14</v>
      </c>
      <c r="N14" s="38">
        <v>33754.89</v>
      </c>
      <c r="O14" s="41">
        <f t="shared" si="0"/>
        <v>472568.45999999996</v>
      </c>
      <c r="P14" s="42">
        <v>14</v>
      </c>
      <c r="Q14" s="38">
        <v>29871.279999999999</v>
      </c>
      <c r="R14" s="41">
        <f t="shared" si="1"/>
        <v>418197.92</v>
      </c>
    </row>
    <row r="15" spans="1:19" s="1" customFormat="1" ht="99" customHeight="1" x14ac:dyDescent="0.25">
      <c r="A15" s="36" t="s">
        <v>36</v>
      </c>
      <c r="B15" s="37"/>
      <c r="C15" s="38"/>
      <c r="D15" s="41"/>
      <c r="E15" s="37"/>
      <c r="F15" s="40" t="s">
        <v>53</v>
      </c>
      <c r="G15" s="37">
        <v>8</v>
      </c>
      <c r="H15" s="38">
        <v>31020.98</v>
      </c>
      <c r="I15" s="41">
        <f t="shared" si="2"/>
        <v>248167.84</v>
      </c>
      <c r="J15" s="37">
        <v>8</v>
      </c>
      <c r="K15" s="38">
        <v>32955.800000000003</v>
      </c>
      <c r="L15" s="41">
        <f t="shared" si="3"/>
        <v>263646.40000000002</v>
      </c>
      <c r="M15" s="37">
        <v>8</v>
      </c>
      <c r="N15" s="38">
        <v>33149.17</v>
      </c>
      <c r="O15" s="41">
        <f t="shared" si="0"/>
        <v>265193.36</v>
      </c>
      <c r="P15" s="42">
        <v>8</v>
      </c>
      <c r="Q15" s="38">
        <v>30938.12</v>
      </c>
      <c r="R15" s="41">
        <f t="shared" si="1"/>
        <v>247504.96</v>
      </c>
    </row>
    <row r="16" spans="1:19" s="1" customFormat="1" ht="108" customHeight="1" x14ac:dyDescent="0.25">
      <c r="A16" s="36" t="s">
        <v>37</v>
      </c>
      <c r="B16" s="37"/>
      <c r="C16" s="38"/>
      <c r="D16" s="41"/>
      <c r="E16" s="37"/>
      <c r="F16" s="40" t="s">
        <v>53</v>
      </c>
      <c r="G16" s="37">
        <v>261</v>
      </c>
      <c r="H16" s="38">
        <v>31020.98</v>
      </c>
      <c r="I16" s="41">
        <f t="shared" si="2"/>
        <v>8096475.7800000003</v>
      </c>
      <c r="J16" s="37">
        <v>261</v>
      </c>
      <c r="K16" s="38">
        <v>32955.800000000003</v>
      </c>
      <c r="L16" s="41">
        <f t="shared" si="3"/>
        <v>8601463.8000000007</v>
      </c>
      <c r="M16" s="37">
        <v>261</v>
      </c>
      <c r="N16" s="38">
        <v>33149.17</v>
      </c>
      <c r="O16" s="41">
        <f t="shared" si="0"/>
        <v>8651933.3699999992</v>
      </c>
      <c r="P16" s="42">
        <v>261</v>
      </c>
      <c r="Q16" s="38">
        <v>30938.12</v>
      </c>
      <c r="R16" s="41">
        <f t="shared" si="1"/>
        <v>8074849.3199999994</v>
      </c>
    </row>
    <row r="17" spans="1:18" s="1" customFormat="1" ht="108" customHeight="1" x14ac:dyDescent="0.25">
      <c r="A17" s="36" t="s">
        <v>48</v>
      </c>
      <c r="B17" s="37"/>
      <c r="C17" s="38"/>
      <c r="D17" s="41"/>
      <c r="E17" s="37"/>
      <c r="F17" s="40" t="s">
        <v>53</v>
      </c>
      <c r="G17" s="37">
        <v>10</v>
      </c>
      <c r="H17" s="38">
        <v>32146.07</v>
      </c>
      <c r="I17" s="41">
        <f t="shared" si="2"/>
        <v>321460.7</v>
      </c>
      <c r="J17" s="37">
        <v>12</v>
      </c>
      <c r="K17" s="38">
        <v>32693.33</v>
      </c>
      <c r="L17" s="41">
        <f t="shared" si="3"/>
        <v>392319.96</v>
      </c>
      <c r="M17" s="37">
        <v>12</v>
      </c>
      <c r="N17" s="38">
        <v>34360</v>
      </c>
      <c r="O17" s="41">
        <f t="shared" si="0"/>
        <v>412320</v>
      </c>
      <c r="P17" s="42">
        <v>12</v>
      </c>
      <c r="Q17" s="38">
        <v>28804.44</v>
      </c>
      <c r="R17" s="41">
        <f t="shared" si="1"/>
        <v>345653.27999999997</v>
      </c>
    </row>
    <row r="18" spans="1:18" s="1" customFormat="1" ht="72" x14ac:dyDescent="0.25">
      <c r="A18" s="36" t="s">
        <v>31</v>
      </c>
      <c r="B18" s="37"/>
      <c r="C18" s="38"/>
      <c r="D18" s="41"/>
      <c r="E18" s="37"/>
      <c r="F18" s="40" t="s">
        <v>53</v>
      </c>
      <c r="G18" s="37">
        <v>60</v>
      </c>
      <c r="H18" s="38">
        <v>100349.95</v>
      </c>
      <c r="I18" s="41">
        <f t="shared" si="2"/>
        <v>6020997</v>
      </c>
      <c r="J18" s="37">
        <v>60</v>
      </c>
      <c r="K18" s="38">
        <v>110246.5</v>
      </c>
      <c r="L18" s="41">
        <f t="shared" si="3"/>
        <v>6614790</v>
      </c>
      <c r="M18" s="37">
        <v>60</v>
      </c>
      <c r="N18" s="38">
        <v>107961.61</v>
      </c>
      <c r="O18" s="41">
        <f t="shared" si="0"/>
        <v>6477696.5999999996</v>
      </c>
      <c r="P18" s="42">
        <v>60</v>
      </c>
      <c r="Q18" s="38">
        <v>78560</v>
      </c>
      <c r="R18" s="41">
        <f t="shared" si="1"/>
        <v>4713600</v>
      </c>
    </row>
    <row r="19" spans="1:18" s="1" customFormat="1" ht="74.25" customHeight="1" x14ac:dyDescent="0.25">
      <c r="A19" s="36" t="s">
        <v>47</v>
      </c>
      <c r="B19" s="37"/>
      <c r="C19" s="38"/>
      <c r="D19" s="41"/>
      <c r="E19" s="37"/>
      <c r="F19" s="40" t="s">
        <v>53</v>
      </c>
      <c r="G19" s="38">
        <v>58</v>
      </c>
      <c r="H19" s="38">
        <v>111503.49</v>
      </c>
      <c r="I19" s="41">
        <f t="shared" si="2"/>
        <v>6467202.4199999999</v>
      </c>
      <c r="J19" s="38">
        <v>58</v>
      </c>
      <c r="K19" s="38">
        <v>121296.72</v>
      </c>
      <c r="L19" s="41">
        <f t="shared" si="3"/>
        <v>7035209.7599999998</v>
      </c>
      <c r="M19" s="43">
        <v>60</v>
      </c>
      <c r="N19" s="38">
        <v>114823.39</v>
      </c>
      <c r="O19" s="41">
        <f t="shared" si="0"/>
        <v>6889403.4000000004</v>
      </c>
      <c r="P19" s="42">
        <v>65</v>
      </c>
      <c r="Q19" s="38">
        <v>82406.149999999994</v>
      </c>
      <c r="R19" s="41">
        <f t="shared" si="1"/>
        <v>5356399.75</v>
      </c>
    </row>
    <row r="20" spans="1:18" s="1" customFormat="1" ht="124.5" customHeight="1" x14ac:dyDescent="0.25">
      <c r="A20" s="44" t="s">
        <v>39</v>
      </c>
      <c r="B20" s="45">
        <v>22000</v>
      </c>
      <c r="C20" s="46">
        <v>260.56</v>
      </c>
      <c r="D20" s="47">
        <v>5732320.3200000003</v>
      </c>
      <c r="E20" s="45">
        <v>0</v>
      </c>
      <c r="F20" s="40" t="s">
        <v>54</v>
      </c>
      <c r="G20" s="37">
        <v>23000</v>
      </c>
      <c r="H20" s="38">
        <v>218.7</v>
      </c>
      <c r="I20" s="41">
        <f t="shared" si="2"/>
        <v>5030100</v>
      </c>
      <c r="J20" s="37">
        <v>22000</v>
      </c>
      <c r="K20" s="38">
        <v>262.07</v>
      </c>
      <c r="L20" s="41">
        <f t="shared" si="3"/>
        <v>5765540</v>
      </c>
      <c r="M20" s="37">
        <v>22000</v>
      </c>
      <c r="N20" s="38">
        <v>262.07</v>
      </c>
      <c r="O20" s="41">
        <f t="shared" si="0"/>
        <v>5765540</v>
      </c>
      <c r="P20" s="42">
        <v>22000</v>
      </c>
      <c r="Q20" s="38">
        <v>262.07</v>
      </c>
      <c r="R20" s="41">
        <f t="shared" si="1"/>
        <v>5765540</v>
      </c>
    </row>
    <row r="21" spans="1:18" s="1" customFormat="1" ht="42" customHeight="1" x14ac:dyDescent="0.25">
      <c r="A21" s="44" t="s">
        <v>38</v>
      </c>
      <c r="B21" s="45">
        <v>21340</v>
      </c>
      <c r="C21" s="46">
        <v>219.65</v>
      </c>
      <c r="D21" s="47">
        <v>4687300</v>
      </c>
      <c r="E21" s="45">
        <v>0</v>
      </c>
      <c r="F21" s="40" t="s">
        <v>56</v>
      </c>
      <c r="G21" s="37">
        <v>22500</v>
      </c>
      <c r="H21" s="38">
        <v>225.53</v>
      </c>
      <c r="I21" s="41">
        <f t="shared" si="2"/>
        <v>5074425</v>
      </c>
      <c r="J21" s="37">
        <v>23000</v>
      </c>
      <c r="K21" s="38">
        <v>215.43</v>
      </c>
      <c r="L21" s="41">
        <f t="shared" si="3"/>
        <v>4954890</v>
      </c>
      <c r="M21" s="37">
        <v>23500</v>
      </c>
      <c r="N21" s="38">
        <v>200.09</v>
      </c>
      <c r="O21" s="41">
        <f t="shared" si="0"/>
        <v>4702115</v>
      </c>
      <c r="P21" s="42">
        <v>24100</v>
      </c>
      <c r="Q21" s="38">
        <v>170.41</v>
      </c>
      <c r="R21" s="41">
        <f t="shared" si="1"/>
        <v>4106881</v>
      </c>
    </row>
    <row r="22" spans="1:18" s="1" customFormat="1" ht="79.5" customHeight="1" x14ac:dyDescent="0.25">
      <c r="A22" s="44" t="s">
        <v>12</v>
      </c>
      <c r="B22" s="24">
        <v>115</v>
      </c>
      <c r="C22" s="48">
        <v>2419.27</v>
      </c>
      <c r="D22" s="7">
        <v>8467452</v>
      </c>
      <c r="E22" s="24">
        <v>0</v>
      </c>
      <c r="F22" s="40" t="s">
        <v>57</v>
      </c>
      <c r="G22" s="24">
        <v>122</v>
      </c>
      <c r="H22" s="7">
        <v>85445.77</v>
      </c>
      <c r="I22" s="41">
        <f t="shared" si="2"/>
        <v>10424383.940000001</v>
      </c>
      <c r="J22" s="24">
        <v>122</v>
      </c>
      <c r="K22" s="7">
        <v>88865.57</v>
      </c>
      <c r="L22" s="41">
        <f t="shared" si="3"/>
        <v>10841599.540000001</v>
      </c>
      <c r="M22" s="24">
        <v>122</v>
      </c>
      <c r="N22" s="7">
        <v>80408.850000000006</v>
      </c>
      <c r="O22" s="41">
        <f t="shared" si="0"/>
        <v>9809879.7000000011</v>
      </c>
      <c r="P22" s="23">
        <v>122</v>
      </c>
      <c r="Q22" s="49">
        <v>69957.38</v>
      </c>
      <c r="R22" s="41">
        <f t="shared" si="1"/>
        <v>8534800.3600000013</v>
      </c>
    </row>
    <row r="23" spans="1:18" s="1" customFormat="1" ht="79.5" customHeight="1" x14ac:dyDescent="0.25">
      <c r="A23" s="44" t="s">
        <v>46</v>
      </c>
      <c r="B23" s="24"/>
      <c r="C23" s="48"/>
      <c r="D23" s="7"/>
      <c r="E23" s="24"/>
      <c r="F23" s="40" t="s">
        <v>56</v>
      </c>
      <c r="G23" s="24">
        <v>312</v>
      </c>
      <c r="H23" s="7">
        <v>25058.62</v>
      </c>
      <c r="I23" s="41">
        <f t="shared" si="2"/>
        <v>7818289.4399999995</v>
      </c>
      <c r="J23" s="24">
        <v>312</v>
      </c>
      <c r="K23" s="7">
        <v>26061.54</v>
      </c>
      <c r="L23" s="41">
        <f t="shared" si="3"/>
        <v>8131200.4800000004</v>
      </c>
      <c r="M23" s="24">
        <v>318</v>
      </c>
      <c r="N23" s="7">
        <v>23136.51</v>
      </c>
      <c r="O23" s="41">
        <f t="shared" si="0"/>
        <v>7357410.1799999997</v>
      </c>
      <c r="P23" s="23">
        <v>324</v>
      </c>
      <c r="Q23" s="49">
        <v>19756.48</v>
      </c>
      <c r="R23" s="41">
        <f t="shared" si="1"/>
        <v>6401099.5199999996</v>
      </c>
    </row>
    <row r="24" spans="1:18" s="1" customFormat="1" ht="68.25" customHeight="1" x14ac:dyDescent="0.25">
      <c r="A24" s="44" t="s">
        <v>13</v>
      </c>
      <c r="B24" s="24">
        <v>70554</v>
      </c>
      <c r="C24" s="48">
        <f>D24/B24</f>
        <v>70.138877739036758</v>
      </c>
      <c r="D24" s="7">
        <v>4948578.38</v>
      </c>
      <c r="E24" s="24">
        <v>0</v>
      </c>
      <c r="F24" s="40" t="s">
        <v>56</v>
      </c>
      <c r="G24" s="24">
        <v>99000</v>
      </c>
      <c r="H24" s="48">
        <v>96.76</v>
      </c>
      <c r="I24" s="41">
        <f t="shared" si="2"/>
        <v>9579240</v>
      </c>
      <c r="J24" s="24">
        <v>101000</v>
      </c>
      <c r="K24" s="48">
        <v>98.43</v>
      </c>
      <c r="L24" s="41">
        <f t="shared" si="3"/>
        <v>9941430</v>
      </c>
      <c r="M24" s="24">
        <v>104000</v>
      </c>
      <c r="N24" s="48">
        <v>89.48</v>
      </c>
      <c r="O24" s="41">
        <f t="shared" si="0"/>
        <v>9305920</v>
      </c>
      <c r="P24" s="23">
        <v>107000</v>
      </c>
      <c r="Q24" s="50">
        <v>75.290000000000006</v>
      </c>
      <c r="R24" s="41">
        <f t="shared" si="1"/>
        <v>8056030.0000000009</v>
      </c>
    </row>
    <row r="25" spans="1:18" s="1" customFormat="1" ht="68.25" customHeight="1" x14ac:dyDescent="0.25">
      <c r="A25" s="44" t="s">
        <v>45</v>
      </c>
      <c r="B25" s="45"/>
      <c r="C25" s="46"/>
      <c r="D25" s="47"/>
      <c r="E25" s="45"/>
      <c r="F25" s="40" t="s">
        <v>55</v>
      </c>
      <c r="G25" s="37">
        <v>43920</v>
      </c>
      <c r="H25" s="38">
        <v>99.5</v>
      </c>
      <c r="I25" s="41">
        <f t="shared" si="2"/>
        <v>4370040</v>
      </c>
      <c r="J25" s="37">
        <v>43920</v>
      </c>
      <c r="K25" s="38">
        <v>99.5</v>
      </c>
      <c r="L25" s="41">
        <f t="shared" si="3"/>
        <v>4370040</v>
      </c>
      <c r="M25" s="38">
        <v>43920</v>
      </c>
      <c r="N25" s="38">
        <v>99.5</v>
      </c>
      <c r="O25" s="41">
        <f t="shared" si="0"/>
        <v>4370040</v>
      </c>
      <c r="P25" s="42">
        <v>43920</v>
      </c>
      <c r="Q25" s="38">
        <v>99.5</v>
      </c>
      <c r="R25" s="41">
        <f t="shared" si="1"/>
        <v>4370040</v>
      </c>
    </row>
    <row r="26" spans="1:18" s="1" customFormat="1" ht="68.25" customHeight="1" x14ac:dyDescent="0.25">
      <c r="A26" s="44" t="s">
        <v>59</v>
      </c>
      <c r="B26" s="45"/>
      <c r="C26" s="46"/>
      <c r="D26" s="47"/>
      <c r="E26" s="45"/>
      <c r="F26" s="40" t="s">
        <v>64</v>
      </c>
      <c r="G26" s="37">
        <v>40</v>
      </c>
      <c r="H26" s="38">
        <v>511470</v>
      </c>
      <c r="I26" s="41">
        <f t="shared" ref="I26" si="4">G26*H26</f>
        <v>20458800</v>
      </c>
      <c r="J26" s="37">
        <v>40</v>
      </c>
      <c r="K26" s="38">
        <v>556200</v>
      </c>
      <c r="L26" s="41">
        <f t="shared" ref="L26" si="5">J26*K26</f>
        <v>22248000</v>
      </c>
      <c r="M26" s="38">
        <v>40</v>
      </c>
      <c r="N26" s="38">
        <v>545826.84</v>
      </c>
      <c r="O26" s="41">
        <f t="shared" ref="O26" si="6">M26*N26</f>
        <v>21833073.599999998</v>
      </c>
      <c r="P26" s="42">
        <v>40</v>
      </c>
      <c r="Q26" s="38">
        <v>506251.81</v>
      </c>
      <c r="R26" s="41">
        <f t="shared" ref="R26" si="7">P26*Q26</f>
        <v>20250072.399999999</v>
      </c>
    </row>
    <row r="27" spans="1:18" x14ac:dyDescent="0.25">
      <c r="G27" s="1"/>
      <c r="H27" s="1"/>
      <c r="I27" s="1"/>
    </row>
    <row r="28" spans="1:18" x14ac:dyDescent="0.25">
      <c r="A28" s="21"/>
    </row>
  </sheetData>
  <mergeCells count="7">
    <mergeCell ref="A2:S2"/>
    <mergeCell ref="P4:R4"/>
    <mergeCell ref="A4:A5"/>
    <mergeCell ref="B4:E4"/>
    <mergeCell ref="G4:I4"/>
    <mergeCell ref="J4:L4"/>
    <mergeCell ref="M4:O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7" customWidth="1"/>
    <col min="2" max="2" width="12.42578125" style="17" customWidth="1"/>
    <col min="3" max="6" width="9.140625" style="17"/>
    <col min="7" max="7" width="10.85546875" style="17" customWidth="1"/>
    <col min="8" max="8" width="9.140625" style="17"/>
    <col min="9" max="11" width="11.7109375" style="17" customWidth="1"/>
    <col min="12" max="14" width="10.5703125" style="17" customWidth="1"/>
    <col min="15" max="16384" width="9.140625" style="17"/>
  </cols>
  <sheetData>
    <row r="2" spans="1:14" s="11" customFormat="1" ht="12.75" x14ac:dyDescent="0.25">
      <c r="A2" s="29" t="s">
        <v>14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11" customFormat="1" ht="12.75" x14ac:dyDescent="0.25"/>
    <row r="4" spans="1:14" s="11" customFormat="1" ht="12.75" x14ac:dyDescent="0.25">
      <c r="A4" s="30" t="s">
        <v>15</v>
      </c>
      <c r="B4" s="31" t="s">
        <v>16</v>
      </c>
      <c r="C4" s="33" t="s">
        <v>26</v>
      </c>
      <c r="D4" s="34"/>
      <c r="E4" s="35"/>
      <c r="F4" s="33" t="s">
        <v>27</v>
      </c>
      <c r="G4" s="34"/>
      <c r="H4" s="35"/>
      <c r="I4" s="33" t="s">
        <v>29</v>
      </c>
      <c r="J4" s="34"/>
      <c r="K4" s="35"/>
      <c r="L4" s="30" t="s">
        <v>28</v>
      </c>
      <c r="M4" s="30"/>
      <c r="N4" s="30"/>
    </row>
    <row r="5" spans="1:14" s="11" customFormat="1" ht="140.25" x14ac:dyDescent="0.25">
      <c r="A5" s="30"/>
      <c r="B5" s="32"/>
      <c r="C5" s="12" t="s">
        <v>5</v>
      </c>
      <c r="D5" s="12" t="s">
        <v>17</v>
      </c>
      <c r="E5" s="12" t="s">
        <v>7</v>
      </c>
      <c r="F5" s="12" t="s">
        <v>5</v>
      </c>
      <c r="G5" s="12" t="s">
        <v>17</v>
      </c>
      <c r="H5" s="12" t="s">
        <v>7</v>
      </c>
      <c r="I5" s="12" t="s">
        <v>5</v>
      </c>
      <c r="J5" s="12" t="s">
        <v>17</v>
      </c>
      <c r="K5" s="12" t="s">
        <v>7</v>
      </c>
      <c r="L5" s="12" t="s">
        <v>5</v>
      </c>
      <c r="M5" s="12" t="s">
        <v>17</v>
      </c>
      <c r="N5" s="12" t="s">
        <v>7</v>
      </c>
    </row>
    <row r="6" spans="1:14" s="11" customFormat="1" ht="12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4" s="14" customFormat="1" ht="67.900000000000006" customHeight="1" x14ac:dyDescent="0.2">
      <c r="A7" s="10" t="s">
        <v>9</v>
      </c>
      <c r="B7" s="9" t="s">
        <v>18</v>
      </c>
      <c r="C7" s="9">
        <v>598</v>
      </c>
      <c r="D7" s="8">
        <v>23538921</v>
      </c>
      <c r="E7" s="9">
        <v>0</v>
      </c>
      <c r="F7" s="19">
        <v>564</v>
      </c>
      <c r="G7" s="9">
        <v>25268978</v>
      </c>
      <c r="H7" s="9">
        <v>0</v>
      </c>
      <c r="I7" s="19">
        <v>564</v>
      </c>
      <c r="J7" s="9">
        <v>25268978</v>
      </c>
      <c r="K7" s="9">
        <v>0</v>
      </c>
      <c r="L7" s="19">
        <v>564</v>
      </c>
      <c r="M7" s="9">
        <v>25268978</v>
      </c>
      <c r="N7" s="9">
        <v>0</v>
      </c>
    </row>
    <row r="8" spans="1:14" s="14" customFormat="1" ht="51" x14ac:dyDescent="0.2">
      <c r="A8" s="10" t="s">
        <v>10</v>
      </c>
      <c r="B8" s="9" t="s">
        <v>19</v>
      </c>
      <c r="C8" s="9">
        <v>1613</v>
      </c>
      <c r="D8" s="8">
        <v>59978469</v>
      </c>
      <c r="E8" s="9">
        <v>0</v>
      </c>
      <c r="F8" s="19">
        <v>1645</v>
      </c>
      <c r="G8" s="8">
        <v>61911742</v>
      </c>
      <c r="H8" s="9">
        <v>0</v>
      </c>
      <c r="I8" s="19">
        <v>1645</v>
      </c>
      <c r="J8" s="8">
        <v>61911742</v>
      </c>
      <c r="K8" s="9">
        <v>0</v>
      </c>
      <c r="L8" s="9">
        <v>1645</v>
      </c>
      <c r="M8" s="8">
        <v>61911742</v>
      </c>
      <c r="N8" s="9">
        <v>0</v>
      </c>
    </row>
    <row r="9" spans="1:14" s="14" customFormat="1" ht="51" x14ac:dyDescent="0.2">
      <c r="A9" s="10" t="s">
        <v>11</v>
      </c>
      <c r="B9" s="9" t="s">
        <v>19</v>
      </c>
      <c r="C9" s="9">
        <v>562</v>
      </c>
      <c r="D9" s="8">
        <v>7172042</v>
      </c>
      <c r="E9" s="9">
        <v>0</v>
      </c>
      <c r="F9" s="19">
        <f>230+350</f>
        <v>580</v>
      </c>
      <c r="G9" s="7">
        <v>8424007.5299999993</v>
      </c>
      <c r="H9" s="9">
        <v>0</v>
      </c>
      <c r="I9" s="19">
        <v>580</v>
      </c>
      <c r="J9" s="7">
        <v>8424007.5299999993</v>
      </c>
      <c r="K9" s="9">
        <v>0</v>
      </c>
      <c r="L9" s="9">
        <v>580</v>
      </c>
      <c r="M9" s="7">
        <v>8424007.5299999993</v>
      </c>
      <c r="N9" s="9">
        <v>0</v>
      </c>
    </row>
    <row r="10" spans="1:14" s="11" customFormat="1" ht="63.75" x14ac:dyDescent="0.25">
      <c r="A10" s="15" t="s">
        <v>12</v>
      </c>
      <c r="B10" s="12" t="s">
        <v>20</v>
      </c>
      <c r="C10" s="13">
        <v>3060</v>
      </c>
      <c r="D10" s="13">
        <v>9862768</v>
      </c>
      <c r="E10" s="13">
        <v>0</v>
      </c>
      <c r="F10" s="13">
        <v>3060</v>
      </c>
      <c r="G10" s="13">
        <v>10923713</v>
      </c>
      <c r="H10" s="13">
        <v>0</v>
      </c>
      <c r="I10" s="13">
        <v>3060</v>
      </c>
      <c r="J10" s="13">
        <v>10923713</v>
      </c>
      <c r="K10" s="13">
        <v>0</v>
      </c>
      <c r="L10" s="13">
        <v>3060</v>
      </c>
      <c r="M10" s="13">
        <v>10923713</v>
      </c>
      <c r="N10" s="20">
        <v>0</v>
      </c>
    </row>
    <row r="11" spans="1:14" s="14" customFormat="1" ht="38.25" x14ac:dyDescent="0.2">
      <c r="A11" s="10" t="s">
        <v>21</v>
      </c>
      <c r="B11" s="13" t="s">
        <v>22</v>
      </c>
      <c r="C11" s="13">
        <v>70300</v>
      </c>
      <c r="D11" s="16">
        <v>5547935.1200000001</v>
      </c>
      <c r="E11" s="13">
        <v>0</v>
      </c>
      <c r="F11" s="13">
        <v>70300</v>
      </c>
      <c r="G11" s="13">
        <v>6689000</v>
      </c>
      <c r="H11" s="13">
        <v>0</v>
      </c>
      <c r="I11" s="13">
        <v>70300</v>
      </c>
      <c r="J11" s="13">
        <f>G11</f>
        <v>6689000</v>
      </c>
      <c r="K11" s="13">
        <v>0</v>
      </c>
      <c r="L11" s="13">
        <v>70300</v>
      </c>
      <c r="M11" s="13">
        <f>J11</f>
        <v>6689000</v>
      </c>
      <c r="N11" s="20">
        <v>0</v>
      </c>
    </row>
    <row r="12" spans="1:14" s="14" customFormat="1" ht="63.75" x14ac:dyDescent="0.2">
      <c r="A12" s="10" t="s">
        <v>23</v>
      </c>
      <c r="B12" s="13" t="s">
        <v>24</v>
      </c>
      <c r="C12" s="13">
        <v>2500</v>
      </c>
      <c r="D12" s="16">
        <v>112725.96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s="14" customFormat="1" ht="38.25" x14ac:dyDescent="0.2">
      <c r="A13" s="10" t="s">
        <v>25</v>
      </c>
      <c r="B13" s="13" t="s">
        <v>24</v>
      </c>
      <c r="C13" s="13">
        <v>5700</v>
      </c>
      <c r="D13" s="16">
        <v>223451.92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x14ac:dyDescent="0.25">
      <c r="F14" s="18"/>
      <c r="G14" s="18"/>
      <c r="H14" s="18"/>
      <c r="I14" s="18"/>
    </row>
    <row r="15" spans="1:14" x14ac:dyDescent="0.25">
      <c r="F15" s="18"/>
      <c r="G15" s="18"/>
      <c r="H15" s="18"/>
      <c r="I15" s="18"/>
    </row>
    <row r="16" spans="1:14" x14ac:dyDescent="0.25">
      <c r="F16" s="18"/>
      <c r="G16" s="18"/>
      <c r="H16" s="18"/>
      <c r="I16" s="18"/>
    </row>
    <row r="17" spans="6:9" x14ac:dyDescent="0.25">
      <c r="F17" s="18"/>
      <c r="G17" s="18"/>
      <c r="H17" s="18"/>
      <c r="I17" s="1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2020-11-30T06:20:56Z</dcterms:modified>
</cp:coreProperties>
</file>