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Лист1!$A$1:$K$142</definedName>
  </definedNames>
  <calcPr calcId="145621"/>
</workbook>
</file>

<file path=xl/calcChain.xml><?xml version="1.0" encoding="utf-8"?>
<calcChain xmlns="http://schemas.openxmlformats.org/spreadsheetml/2006/main">
  <c r="F141" i="1" l="1"/>
  <c r="F142" i="1" s="1"/>
  <c r="G141" i="1"/>
  <c r="G58" i="1"/>
  <c r="H58" i="1"/>
  <c r="I58" i="1"/>
  <c r="J58" i="1"/>
  <c r="F58" i="1"/>
  <c r="E56" i="1"/>
  <c r="E57" i="1"/>
  <c r="E55" i="1"/>
  <c r="H141" i="1"/>
  <c r="H142" i="1" s="1"/>
  <c r="I141" i="1"/>
  <c r="I142" i="1" s="1"/>
  <c r="J141" i="1"/>
  <c r="J142" i="1"/>
  <c r="E140" i="1"/>
  <c r="G140" i="1"/>
  <c r="H140" i="1"/>
  <c r="I140" i="1"/>
  <c r="J140" i="1"/>
  <c r="F140" i="1"/>
  <c r="G139" i="1"/>
  <c r="E139" i="1" s="1"/>
  <c r="H139" i="1"/>
  <c r="I139" i="1"/>
  <c r="J139" i="1"/>
  <c r="F139" i="1"/>
  <c r="G138" i="1"/>
  <c r="H138" i="1"/>
  <c r="I138" i="1"/>
  <c r="J138" i="1"/>
  <c r="F138" i="1"/>
  <c r="E138" i="1" s="1"/>
  <c r="E136" i="1"/>
  <c r="E137" i="1"/>
  <c r="E135" i="1"/>
  <c r="G134" i="1"/>
  <c r="H134" i="1"/>
  <c r="I134" i="1"/>
  <c r="J134" i="1"/>
  <c r="F134" i="1"/>
  <c r="E132" i="1"/>
  <c r="E133" i="1"/>
  <c r="E131" i="1"/>
  <c r="G130" i="1"/>
  <c r="H130" i="1"/>
  <c r="I130" i="1"/>
  <c r="J130" i="1"/>
  <c r="F130" i="1"/>
  <c r="E128" i="1"/>
  <c r="E129" i="1"/>
  <c r="E127" i="1"/>
  <c r="G126" i="1"/>
  <c r="H126" i="1"/>
  <c r="I126" i="1"/>
  <c r="J126" i="1"/>
  <c r="F126" i="1"/>
  <c r="E124" i="1"/>
  <c r="E125" i="1"/>
  <c r="E123" i="1"/>
  <c r="G122" i="1"/>
  <c r="E122" i="1" s="1"/>
  <c r="H122" i="1"/>
  <c r="I122" i="1"/>
  <c r="J122" i="1"/>
  <c r="F122" i="1"/>
  <c r="E120" i="1"/>
  <c r="E121" i="1"/>
  <c r="E119" i="1"/>
  <c r="G118" i="1"/>
  <c r="H118" i="1"/>
  <c r="I118" i="1"/>
  <c r="J118" i="1"/>
  <c r="F118" i="1"/>
  <c r="E116" i="1"/>
  <c r="E117" i="1"/>
  <c r="E115" i="1"/>
  <c r="G114" i="1"/>
  <c r="H114" i="1"/>
  <c r="I114" i="1"/>
  <c r="J114" i="1"/>
  <c r="F114" i="1"/>
  <c r="E112" i="1"/>
  <c r="E113" i="1"/>
  <c r="E111" i="1"/>
  <c r="G110" i="1"/>
  <c r="H110" i="1"/>
  <c r="I110" i="1"/>
  <c r="J110" i="1"/>
  <c r="F110" i="1"/>
  <c r="E108" i="1"/>
  <c r="E109" i="1"/>
  <c r="E107" i="1"/>
  <c r="G106" i="1"/>
  <c r="H106" i="1"/>
  <c r="I106" i="1"/>
  <c r="J106" i="1"/>
  <c r="F106" i="1"/>
  <c r="E104" i="1"/>
  <c r="E105" i="1"/>
  <c r="E103" i="1"/>
  <c r="G102" i="1"/>
  <c r="H102" i="1"/>
  <c r="I102" i="1"/>
  <c r="J102" i="1"/>
  <c r="F102" i="1"/>
  <c r="E100" i="1"/>
  <c r="E101" i="1"/>
  <c r="E99" i="1"/>
  <c r="G98" i="1"/>
  <c r="H98" i="1"/>
  <c r="I98" i="1"/>
  <c r="J98" i="1"/>
  <c r="F98" i="1"/>
  <c r="E98" i="1" s="1"/>
  <c r="E96" i="1"/>
  <c r="E97" i="1"/>
  <c r="E95" i="1"/>
  <c r="G94" i="1"/>
  <c r="H94" i="1"/>
  <c r="I94" i="1"/>
  <c r="J94" i="1"/>
  <c r="F94" i="1"/>
  <c r="E92" i="1"/>
  <c r="E93" i="1"/>
  <c r="E91" i="1"/>
  <c r="G90" i="1"/>
  <c r="H90" i="1"/>
  <c r="I90" i="1"/>
  <c r="J90" i="1"/>
  <c r="F90" i="1"/>
  <c r="E88" i="1"/>
  <c r="E89" i="1"/>
  <c r="E87" i="1"/>
  <c r="G86" i="1"/>
  <c r="H86" i="1"/>
  <c r="I86" i="1"/>
  <c r="J86" i="1"/>
  <c r="F86" i="1"/>
  <c r="E84" i="1"/>
  <c r="E85" i="1"/>
  <c r="E83" i="1"/>
  <c r="G82" i="1"/>
  <c r="H82" i="1"/>
  <c r="I82" i="1"/>
  <c r="J82" i="1"/>
  <c r="F82" i="1"/>
  <c r="E80" i="1"/>
  <c r="E81" i="1"/>
  <c r="E79" i="1"/>
  <c r="G78" i="1"/>
  <c r="H78" i="1"/>
  <c r="I78" i="1"/>
  <c r="J78" i="1"/>
  <c r="F78" i="1"/>
  <c r="E76" i="1"/>
  <c r="E77" i="1"/>
  <c r="E75" i="1"/>
  <c r="G74" i="1"/>
  <c r="E74" i="1" s="1"/>
  <c r="H74" i="1"/>
  <c r="I74" i="1"/>
  <c r="J74" i="1"/>
  <c r="F74" i="1"/>
  <c r="E72" i="1"/>
  <c r="E73" i="1"/>
  <c r="E71" i="1"/>
  <c r="G70" i="1"/>
  <c r="H70" i="1"/>
  <c r="I70" i="1"/>
  <c r="J70" i="1"/>
  <c r="F70" i="1"/>
  <c r="E70" i="1" s="1"/>
  <c r="E68" i="1"/>
  <c r="E69" i="1"/>
  <c r="E67" i="1"/>
  <c r="G66" i="1"/>
  <c r="H66" i="1"/>
  <c r="I66" i="1"/>
  <c r="J66" i="1"/>
  <c r="F66" i="1"/>
  <c r="E64" i="1"/>
  <c r="E65" i="1"/>
  <c r="E63" i="1"/>
  <c r="G62" i="1"/>
  <c r="H62" i="1"/>
  <c r="I62" i="1"/>
  <c r="J62" i="1"/>
  <c r="F62" i="1"/>
  <c r="E60" i="1"/>
  <c r="E61" i="1"/>
  <c r="E59" i="1"/>
  <c r="G54" i="1"/>
  <c r="H54" i="1"/>
  <c r="I54" i="1"/>
  <c r="J54" i="1"/>
  <c r="F54" i="1"/>
  <c r="E52" i="1"/>
  <c r="E53" i="1"/>
  <c r="E51" i="1"/>
  <c r="G50" i="1"/>
  <c r="H50" i="1"/>
  <c r="I50" i="1"/>
  <c r="J50" i="1"/>
  <c r="F50" i="1"/>
  <c r="E48" i="1"/>
  <c r="E49" i="1"/>
  <c r="E47" i="1"/>
  <c r="G46" i="1"/>
  <c r="H46" i="1"/>
  <c r="I46" i="1"/>
  <c r="J46" i="1"/>
  <c r="F46" i="1"/>
  <c r="E44" i="1"/>
  <c r="E45" i="1"/>
  <c r="E43" i="1"/>
  <c r="G42" i="1"/>
  <c r="H42" i="1"/>
  <c r="I42" i="1"/>
  <c r="J42" i="1"/>
  <c r="F42" i="1"/>
  <c r="E40" i="1"/>
  <c r="E41" i="1"/>
  <c r="E39" i="1"/>
  <c r="G38" i="1"/>
  <c r="H38" i="1"/>
  <c r="I38" i="1"/>
  <c r="E38" i="1" s="1"/>
  <c r="J38" i="1"/>
  <c r="F38" i="1"/>
  <c r="E36" i="1"/>
  <c r="E37" i="1"/>
  <c r="E35" i="1"/>
  <c r="G34" i="1"/>
  <c r="H34" i="1"/>
  <c r="I34" i="1"/>
  <c r="J34" i="1"/>
  <c r="F34" i="1"/>
  <c r="E32" i="1"/>
  <c r="E33" i="1"/>
  <c r="E31" i="1"/>
  <c r="E28" i="1"/>
  <c r="E29" i="1"/>
  <c r="E27" i="1"/>
  <c r="G30" i="1"/>
  <c r="H30" i="1"/>
  <c r="I30" i="1"/>
  <c r="J30" i="1"/>
  <c r="F30" i="1"/>
  <c r="E30" i="1" s="1"/>
  <c r="E24" i="1"/>
  <c r="E25" i="1"/>
  <c r="E23" i="1"/>
  <c r="G26" i="1"/>
  <c r="H26" i="1"/>
  <c r="I26" i="1"/>
  <c r="J26" i="1"/>
  <c r="F26" i="1"/>
  <c r="E26" i="1" s="1"/>
  <c r="E20" i="1"/>
  <c r="E21" i="1"/>
  <c r="E19" i="1"/>
  <c r="G22" i="1"/>
  <c r="H22" i="1"/>
  <c r="I22" i="1"/>
  <c r="E22" i="1" s="1"/>
  <c r="J22" i="1"/>
  <c r="F22" i="1"/>
  <c r="E16" i="1"/>
  <c r="E17" i="1"/>
  <c r="E15" i="1"/>
  <c r="G18" i="1"/>
  <c r="H18" i="1"/>
  <c r="I18" i="1"/>
  <c r="J18" i="1"/>
  <c r="F18" i="1"/>
  <c r="E58" i="1" l="1"/>
  <c r="G142" i="1"/>
  <c r="E142" i="1" s="1"/>
  <c r="E18" i="1"/>
  <c r="E141" i="1"/>
  <c r="E134" i="1"/>
  <c r="E130" i="1"/>
  <c r="E126" i="1"/>
  <c r="E118" i="1"/>
  <c r="E114" i="1"/>
  <c r="E110" i="1"/>
  <c r="E106" i="1"/>
  <c r="E102" i="1"/>
  <c r="E94" i="1"/>
  <c r="E90" i="1"/>
  <c r="E86" i="1"/>
  <c r="E82" i="1"/>
  <c r="E78" i="1"/>
  <c r="E66" i="1"/>
  <c r="E62" i="1"/>
  <c r="E50" i="1"/>
  <c r="E54" i="1"/>
  <c r="E46" i="1"/>
  <c r="E42" i="1"/>
  <c r="E34" i="1"/>
  <c r="G14" i="1"/>
  <c r="H14" i="1"/>
  <c r="I14" i="1"/>
  <c r="J14" i="1"/>
  <c r="F14" i="1"/>
  <c r="E12" i="1"/>
  <c r="E13" i="1"/>
  <c r="E11" i="1"/>
  <c r="E8" i="1"/>
  <c r="E9" i="1"/>
  <c r="E7" i="1"/>
  <c r="G10" i="1"/>
  <c r="H10" i="1"/>
  <c r="I10" i="1"/>
  <c r="J10" i="1"/>
  <c r="F10" i="1"/>
  <c r="E10" i="1" l="1"/>
  <c r="E14" i="1"/>
</calcChain>
</file>

<file path=xl/sharedStrings.xml><?xml version="1.0" encoding="utf-8"?>
<sst xmlns="http://schemas.openxmlformats.org/spreadsheetml/2006/main" count="255" uniqueCount="119">
  <si>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</si>
  <si>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</si>
  <si>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</si>
  <si>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</si>
  <si>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</si>
  <si>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</si>
  <si>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</si>
  <si>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</si>
  <si>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</si>
  <si>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</si>
  <si>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</si>
  <si>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</si>
  <si>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</si>
  <si>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</si>
  <si>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</si>
  <si>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</si>
  <si>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</si>
  <si>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</si>
  <si>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</si>
  <si>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</si>
  <si>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</si>
  <si>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</si>
  <si>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</si>
  <si>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</si>
  <si>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</si>
  <si>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</si>
  <si>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</si>
  <si>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</si>
  <si>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</si>
  <si>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</si>
  <si>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</si>
  <si>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</si>
  <si>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</si>
  <si>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</si>
  <si>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</si>
  <si>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</si>
  <si>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</si>
  <si>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</si>
  <si>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</si>
  <si>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</si>
  <si>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</si>
  <si>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</si>
  <si>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</si>
  <si>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</si>
  <si>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</si>
  <si>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</si>
  <si>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</si>
  <si>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</si>
  <si>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</si>
  <si>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</si>
  <si>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</si>
  <si>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</si>
  <si>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</si>
  <si>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</si>
  <si>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</si>
  <si>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</si>
  <si>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</si>
  <si>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</si>
  <si>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</si>
  <si>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</si>
  <si>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</si>
  <si>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</si>
  <si>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</si>
  <si>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</si>
  <si>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</si>
  <si>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</si>
  <si>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</si>
  <si>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</si>
  <si>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</si>
  <si>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</si>
  <si>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</si>
  <si>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</si>
  <si>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</si>
  <si>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</si>
  <si>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</si>
  <si>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</si>
  <si>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</si>
  <si>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</si>
  <si>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</si>
  <si>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</si>
  <si>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</si>
  <si>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</si>
  <si>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</si>
  <si>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</si>
  <si>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</si>
  <si>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</si>
  <si>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</si>
  <si>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</si>
  <si>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</si>
  <si>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</si>
  <si>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</si>
  <si>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</si>
  <si>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</si>
  <si>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</si>
  <si>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</si>
  <si>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</si>
  <si>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</si>
  <si>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</si>
  <si>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</si>
  <si>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</si>
  <si>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</si>
  <si>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</si>
  <si>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</si>
  <si>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</si>
  <si>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</si>
  <si>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</si>
  <si>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</si>
  <si>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</si>
  <si>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Сектор по охране окружающей среды администрации Трубчевского мунициапального района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</si>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</sst>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view="pageBreakPreview" topLeftCell="A133" zoomScaleNormal="100" zoomScaleSheetLayoutView="100" workbookViewId="0">
      <selection activeCell="M11" sqref="M11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0.5703125" customWidth="1"/>
    <col min="9" max="9" width="10.7109375" customWidth="1"/>
    <col min="10" max="10" width="10.5703125" customWidth="1"/>
    <col min="11" max="11" width="17.5703125" customWidth="1"/>
  </cols>
  <sheetData>
    <row r="1" spans="1:11" x14ac:dyDescent="0.25">
      <c r="A1" s="43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x14ac:dyDescent="0.25">
      <c r="A2" s="43" t="s">
        <v>43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5">
      <c r="A3" s="44" t="s">
        <v>80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6.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48" t="s">
        <v>4</v>
      </c>
      <c r="F4" s="49"/>
      <c r="G4" s="49"/>
      <c r="H4" s="49"/>
      <c r="I4" s="49"/>
      <c r="J4" s="50"/>
      <c r="K4" s="35" t="s">
        <v>5</v>
      </c>
    </row>
    <row r="5" spans="1:11" ht="23.25" customHeight="1" x14ac:dyDescent="0.25">
      <c r="A5" s="35"/>
      <c r="B5" s="35"/>
      <c r="C5" s="35"/>
      <c r="D5" s="35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5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2" t="s">
        <v>9</v>
      </c>
      <c r="B7" s="29" t="s">
        <v>10</v>
      </c>
      <c r="C7" s="28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28"/>
    </row>
    <row r="8" spans="1:11" ht="37.5" customHeight="1" x14ac:dyDescent="0.25">
      <c r="A8" s="23"/>
      <c r="B8" s="29"/>
      <c r="C8" s="28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28"/>
    </row>
    <row r="9" spans="1:11" ht="33.75" customHeight="1" x14ac:dyDescent="0.25">
      <c r="A9" s="23"/>
      <c r="B9" s="29"/>
      <c r="C9" s="28"/>
      <c r="D9" s="4" t="s">
        <v>13</v>
      </c>
      <c r="E9" s="14">
        <f t="shared" si="0"/>
        <v>89558178.159999996</v>
      </c>
      <c r="F9" s="14">
        <v>17574817.960000001</v>
      </c>
      <c r="G9" s="14">
        <v>16864330.199999999</v>
      </c>
      <c r="H9" s="7">
        <v>19998500</v>
      </c>
      <c r="I9" s="9">
        <v>17211030</v>
      </c>
      <c r="J9" s="7">
        <v>17909500</v>
      </c>
      <c r="K9" s="28"/>
    </row>
    <row r="10" spans="1:11" ht="24" customHeight="1" x14ac:dyDescent="0.25">
      <c r="A10" s="24"/>
      <c r="B10" s="29"/>
      <c r="C10" s="28"/>
      <c r="D10" s="4" t="s">
        <v>14</v>
      </c>
      <c r="E10" s="14">
        <f t="shared" si="0"/>
        <v>89558178.159999996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19998500</v>
      </c>
      <c r="I10" s="14">
        <f t="shared" si="1"/>
        <v>17211030</v>
      </c>
      <c r="J10" s="14">
        <f t="shared" si="1"/>
        <v>17909500</v>
      </c>
      <c r="K10" s="28"/>
    </row>
    <row r="11" spans="1:11" ht="35.25" customHeight="1" x14ac:dyDescent="0.25">
      <c r="A11" s="22" t="s">
        <v>66</v>
      </c>
      <c r="B11" s="29" t="s">
        <v>15</v>
      </c>
      <c r="C11" s="28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5" t="s">
        <v>77</v>
      </c>
    </row>
    <row r="12" spans="1:11" ht="36.75" customHeight="1" x14ac:dyDescent="0.25">
      <c r="A12" s="23"/>
      <c r="B12" s="29"/>
      <c r="C12" s="28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6"/>
    </row>
    <row r="13" spans="1:11" ht="34.5" customHeight="1" x14ac:dyDescent="0.25">
      <c r="A13" s="23"/>
      <c r="B13" s="29"/>
      <c r="C13" s="28"/>
      <c r="D13" s="4" t="s">
        <v>13</v>
      </c>
      <c r="E13" s="14">
        <f t="shared" si="2"/>
        <v>1698725.24</v>
      </c>
      <c r="F13" s="14">
        <v>440468.24</v>
      </c>
      <c r="G13" s="14">
        <v>358257</v>
      </c>
      <c r="H13" s="7">
        <v>300000</v>
      </c>
      <c r="I13" s="7">
        <v>300000</v>
      </c>
      <c r="J13" s="7">
        <v>300000</v>
      </c>
      <c r="K13" s="46"/>
    </row>
    <row r="14" spans="1:11" ht="309.75" customHeight="1" x14ac:dyDescent="0.25">
      <c r="A14" s="24"/>
      <c r="B14" s="29"/>
      <c r="C14" s="28"/>
      <c r="D14" s="4" t="s">
        <v>14</v>
      </c>
      <c r="E14" s="14">
        <f t="shared" si="2"/>
        <v>1698725.24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300000</v>
      </c>
      <c r="I14" s="14">
        <f t="shared" si="3"/>
        <v>300000</v>
      </c>
      <c r="J14" s="14">
        <f t="shared" si="3"/>
        <v>300000</v>
      </c>
      <c r="K14" s="47"/>
    </row>
    <row r="15" spans="1:11" ht="36.75" customHeight="1" x14ac:dyDescent="0.25">
      <c r="A15" s="22" t="s">
        <v>59</v>
      </c>
      <c r="B15" s="19" t="s">
        <v>83</v>
      </c>
      <c r="C15" s="22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32"/>
    </row>
    <row r="16" spans="1:11" ht="35.25" customHeight="1" x14ac:dyDescent="0.25">
      <c r="A16" s="23"/>
      <c r="B16" s="20"/>
      <c r="C16" s="23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0"/>
    </row>
    <row r="17" spans="1:11" ht="35.25" customHeight="1" x14ac:dyDescent="0.25">
      <c r="A17" s="23"/>
      <c r="B17" s="20"/>
      <c r="C17" s="23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0"/>
    </row>
    <row r="18" spans="1:11" ht="21.75" customHeight="1" x14ac:dyDescent="0.25">
      <c r="A18" s="24"/>
      <c r="B18" s="21"/>
      <c r="C18" s="24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1"/>
    </row>
    <row r="19" spans="1:11" ht="38.25" customHeight="1" x14ac:dyDescent="0.25">
      <c r="A19" s="28" t="s">
        <v>60</v>
      </c>
      <c r="B19" s="29" t="s">
        <v>45</v>
      </c>
      <c r="C19" s="28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28"/>
    </row>
    <row r="20" spans="1:11" ht="38.25" customHeight="1" x14ac:dyDescent="0.25">
      <c r="A20" s="28"/>
      <c r="B20" s="29"/>
      <c r="C20" s="28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28"/>
    </row>
    <row r="21" spans="1:11" ht="33.75" customHeight="1" x14ac:dyDescent="0.25">
      <c r="A21" s="28"/>
      <c r="B21" s="29"/>
      <c r="C21" s="28"/>
      <c r="D21" s="6" t="s">
        <v>13</v>
      </c>
      <c r="E21" s="14">
        <f t="shared" si="6"/>
        <v>4913300</v>
      </c>
      <c r="F21" s="14">
        <v>1900000</v>
      </c>
      <c r="G21" s="14">
        <v>100000</v>
      </c>
      <c r="H21" s="7">
        <v>2913300</v>
      </c>
      <c r="I21" s="7"/>
      <c r="J21" s="7"/>
      <c r="K21" s="28"/>
    </row>
    <row r="22" spans="1:11" x14ac:dyDescent="0.25">
      <c r="A22" s="28"/>
      <c r="B22" s="29"/>
      <c r="C22" s="28"/>
      <c r="D22" s="6" t="s">
        <v>14</v>
      </c>
      <c r="E22" s="14">
        <f t="shared" si="6"/>
        <v>4913300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2913300</v>
      </c>
      <c r="I22" s="14">
        <f t="shared" si="7"/>
        <v>0</v>
      </c>
      <c r="J22" s="14">
        <f t="shared" si="7"/>
        <v>0</v>
      </c>
      <c r="K22" s="28"/>
    </row>
    <row r="23" spans="1:11" ht="33.75" x14ac:dyDescent="0.25">
      <c r="A23" s="22" t="s">
        <v>17</v>
      </c>
      <c r="B23" s="19" t="s">
        <v>85</v>
      </c>
      <c r="C23" s="22" t="s">
        <v>118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2"/>
    </row>
    <row r="24" spans="1:11" ht="33.75" x14ac:dyDescent="0.25">
      <c r="A24" s="23"/>
      <c r="B24" s="20"/>
      <c r="C24" s="23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3"/>
    </row>
    <row r="25" spans="1:11" ht="33.75" x14ac:dyDescent="0.25">
      <c r="A25" s="23"/>
      <c r="B25" s="20"/>
      <c r="C25" s="23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3"/>
    </row>
    <row r="26" spans="1:11" x14ac:dyDescent="0.25">
      <c r="A26" s="24"/>
      <c r="B26" s="21"/>
      <c r="C26" s="24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4"/>
    </row>
    <row r="27" spans="1:11" ht="38.25" customHeight="1" x14ac:dyDescent="0.25">
      <c r="A27" s="28" t="s">
        <v>18</v>
      </c>
      <c r="B27" s="29" t="s">
        <v>16</v>
      </c>
      <c r="C27" s="28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1"/>
    </row>
    <row r="28" spans="1:11" ht="45" customHeight="1" x14ac:dyDescent="0.25">
      <c r="A28" s="28"/>
      <c r="B28" s="29"/>
      <c r="C28" s="28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1"/>
    </row>
    <row r="29" spans="1:11" ht="33" customHeight="1" x14ac:dyDescent="0.25">
      <c r="A29" s="28"/>
      <c r="B29" s="29"/>
      <c r="C29" s="28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1"/>
    </row>
    <row r="30" spans="1:11" x14ac:dyDescent="0.25">
      <c r="A30" s="28"/>
      <c r="B30" s="29"/>
      <c r="C30" s="28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1"/>
    </row>
    <row r="31" spans="1:11" ht="33.75" x14ac:dyDescent="0.25">
      <c r="A31" s="22" t="s">
        <v>21</v>
      </c>
      <c r="B31" s="19" t="s">
        <v>86</v>
      </c>
      <c r="C31" s="22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25"/>
    </row>
    <row r="32" spans="1:11" ht="33.75" x14ac:dyDescent="0.25">
      <c r="A32" s="23"/>
      <c r="B32" s="20"/>
      <c r="C32" s="23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26"/>
    </row>
    <row r="33" spans="1:11" ht="33.75" x14ac:dyDescent="0.25">
      <c r="A33" s="23"/>
      <c r="B33" s="20"/>
      <c r="C33" s="23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26"/>
    </row>
    <row r="34" spans="1:11" x14ac:dyDescent="0.25">
      <c r="A34" s="24"/>
      <c r="B34" s="21"/>
      <c r="C34" s="24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27"/>
    </row>
    <row r="35" spans="1:11" ht="33.75" x14ac:dyDescent="0.25">
      <c r="A35" s="22" t="s">
        <v>22</v>
      </c>
      <c r="B35" s="19" t="s">
        <v>19</v>
      </c>
      <c r="C35" s="22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25"/>
    </row>
    <row r="36" spans="1:11" ht="33.75" x14ac:dyDescent="0.25">
      <c r="A36" s="23"/>
      <c r="B36" s="20"/>
      <c r="C36" s="23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26"/>
    </row>
    <row r="37" spans="1:11" ht="33.75" x14ac:dyDescent="0.25">
      <c r="A37" s="23"/>
      <c r="B37" s="20"/>
      <c r="C37" s="23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26"/>
    </row>
    <row r="38" spans="1:11" ht="56.25" customHeight="1" x14ac:dyDescent="0.25">
      <c r="A38" s="24"/>
      <c r="B38" s="21"/>
      <c r="C38" s="24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27"/>
    </row>
    <row r="39" spans="1:11" ht="35.25" customHeight="1" x14ac:dyDescent="0.25">
      <c r="A39" s="22" t="s">
        <v>23</v>
      </c>
      <c r="B39" s="19" t="s">
        <v>88</v>
      </c>
      <c r="C39" s="22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25"/>
    </row>
    <row r="40" spans="1:11" ht="37.5" customHeight="1" x14ac:dyDescent="0.25">
      <c r="A40" s="23"/>
      <c r="B40" s="20"/>
      <c r="C40" s="23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26"/>
    </row>
    <row r="41" spans="1:11" ht="39" customHeight="1" x14ac:dyDescent="0.25">
      <c r="A41" s="23"/>
      <c r="B41" s="20"/>
      <c r="C41" s="23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26"/>
    </row>
    <row r="42" spans="1:11" ht="18.75" customHeight="1" x14ac:dyDescent="0.25">
      <c r="A42" s="24"/>
      <c r="B42" s="21"/>
      <c r="C42" s="24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27"/>
    </row>
    <row r="43" spans="1:11" ht="36" customHeight="1" x14ac:dyDescent="0.25">
      <c r="A43" s="22" t="s">
        <v>61</v>
      </c>
      <c r="B43" s="19" t="s">
        <v>90</v>
      </c>
      <c r="C43" s="22" t="s">
        <v>91</v>
      </c>
      <c r="D43" s="18" t="s">
        <v>11</v>
      </c>
      <c r="E43" s="14">
        <f>SUM(F43:J43)</f>
        <v>3886718</v>
      </c>
      <c r="F43" s="14"/>
      <c r="G43" s="14">
        <v>3886718</v>
      </c>
      <c r="H43" s="14"/>
      <c r="I43" s="14"/>
      <c r="J43" s="14"/>
      <c r="K43" s="25"/>
    </row>
    <row r="44" spans="1:11" ht="35.25" customHeight="1" x14ac:dyDescent="0.25">
      <c r="A44" s="23"/>
      <c r="B44" s="20"/>
      <c r="C44" s="23"/>
      <c r="D44" s="18" t="s">
        <v>12</v>
      </c>
      <c r="E44" s="14">
        <f t="shared" ref="E44:E46" si="18">SUM(F44:J44)</f>
        <v>0</v>
      </c>
      <c r="F44" s="14"/>
      <c r="G44" s="14"/>
      <c r="H44" s="14"/>
      <c r="I44" s="14"/>
      <c r="J44" s="14"/>
      <c r="K44" s="26"/>
    </row>
    <row r="45" spans="1:11" ht="33.75" customHeight="1" x14ac:dyDescent="0.25">
      <c r="A45" s="23"/>
      <c r="B45" s="20"/>
      <c r="C45" s="23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26"/>
    </row>
    <row r="46" spans="1:11" ht="16.5" customHeight="1" x14ac:dyDescent="0.25">
      <c r="A46" s="24"/>
      <c r="B46" s="21"/>
      <c r="C46" s="24"/>
      <c r="D46" s="18" t="s">
        <v>14</v>
      </c>
      <c r="E46" s="14">
        <f t="shared" si="18"/>
        <v>5041018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0</v>
      </c>
      <c r="I46" s="14">
        <f t="shared" si="19"/>
        <v>0</v>
      </c>
      <c r="J46" s="14">
        <f t="shared" si="19"/>
        <v>0</v>
      </c>
      <c r="K46" s="27"/>
    </row>
    <row r="47" spans="1:11" ht="36.75" customHeight="1" x14ac:dyDescent="0.25">
      <c r="A47" s="22" t="s">
        <v>62</v>
      </c>
      <c r="B47" s="19" t="s">
        <v>92</v>
      </c>
      <c r="C47" s="22" t="s">
        <v>91</v>
      </c>
      <c r="D47" s="18" t="s">
        <v>11</v>
      </c>
      <c r="E47" s="14">
        <f>SUM(F47:J47)</f>
        <v>0</v>
      </c>
      <c r="F47" s="14"/>
      <c r="G47" s="14"/>
      <c r="H47" s="14"/>
      <c r="I47" s="14"/>
      <c r="J47" s="14"/>
      <c r="K47" s="25"/>
    </row>
    <row r="48" spans="1:11" ht="37.5" customHeight="1" x14ac:dyDescent="0.25">
      <c r="A48" s="23"/>
      <c r="B48" s="20"/>
      <c r="C48" s="23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26"/>
    </row>
    <row r="49" spans="1:11" ht="36" customHeight="1" x14ac:dyDescent="0.25">
      <c r="A49" s="23"/>
      <c r="B49" s="20"/>
      <c r="C49" s="23"/>
      <c r="D49" s="18" t="s">
        <v>13</v>
      </c>
      <c r="E49" s="14">
        <f t="shared" si="20"/>
        <v>196800</v>
      </c>
      <c r="F49" s="14"/>
      <c r="G49" s="14">
        <v>196800</v>
      </c>
      <c r="H49" s="14"/>
      <c r="I49" s="14"/>
      <c r="J49" s="14"/>
      <c r="K49" s="26"/>
    </row>
    <row r="50" spans="1:11" ht="17.25" customHeight="1" x14ac:dyDescent="0.25">
      <c r="A50" s="24"/>
      <c r="B50" s="21"/>
      <c r="C50" s="24"/>
      <c r="D50" s="18" t="s">
        <v>14</v>
      </c>
      <c r="E50" s="14">
        <f t="shared" si="20"/>
        <v>196800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0</v>
      </c>
      <c r="I50" s="14">
        <f t="shared" si="21"/>
        <v>0</v>
      </c>
      <c r="J50" s="14">
        <f t="shared" si="21"/>
        <v>0</v>
      </c>
      <c r="K50" s="27"/>
    </row>
    <row r="51" spans="1:11" ht="36" customHeight="1" x14ac:dyDescent="0.25">
      <c r="A51" s="22" t="s">
        <v>63</v>
      </c>
      <c r="B51" s="19" t="s">
        <v>93</v>
      </c>
      <c r="C51" s="22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25"/>
    </row>
    <row r="52" spans="1:11" ht="36.75" customHeight="1" x14ac:dyDescent="0.25">
      <c r="A52" s="23"/>
      <c r="B52" s="20"/>
      <c r="C52" s="23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26"/>
    </row>
    <row r="53" spans="1:11" ht="36.75" customHeight="1" x14ac:dyDescent="0.25">
      <c r="A53" s="23"/>
      <c r="B53" s="20"/>
      <c r="C53" s="23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26"/>
    </row>
    <row r="54" spans="1:11" ht="17.25" customHeight="1" x14ac:dyDescent="0.25">
      <c r="A54" s="24"/>
      <c r="B54" s="21"/>
      <c r="C54" s="24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27"/>
    </row>
    <row r="55" spans="1:11" ht="39.75" customHeight="1" x14ac:dyDescent="0.25">
      <c r="A55" s="28" t="s">
        <v>64</v>
      </c>
      <c r="B55" s="29" t="s">
        <v>57</v>
      </c>
      <c r="C55" s="28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28"/>
    </row>
    <row r="56" spans="1:11" ht="38.25" customHeight="1" x14ac:dyDescent="0.25">
      <c r="A56" s="28"/>
      <c r="B56" s="29"/>
      <c r="C56" s="28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28"/>
    </row>
    <row r="57" spans="1:11" ht="33.75" customHeight="1" x14ac:dyDescent="0.25">
      <c r="A57" s="28"/>
      <c r="B57" s="29"/>
      <c r="C57" s="28"/>
      <c r="D57" s="4" t="s">
        <v>13</v>
      </c>
      <c r="E57" s="14">
        <f t="shared" si="24"/>
        <v>320000</v>
      </c>
      <c r="F57" s="14"/>
      <c r="G57" s="14"/>
      <c r="H57" s="7">
        <v>105000</v>
      </c>
      <c r="I57" s="7">
        <v>105000</v>
      </c>
      <c r="J57" s="7">
        <v>110000</v>
      </c>
      <c r="K57" s="28"/>
    </row>
    <row r="58" spans="1:11" x14ac:dyDescent="0.25">
      <c r="A58" s="28"/>
      <c r="B58" s="29"/>
      <c r="C58" s="28"/>
      <c r="D58" s="4" t="s">
        <v>14</v>
      </c>
      <c r="E58" s="14">
        <f t="shared" si="24"/>
        <v>320000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105000</v>
      </c>
      <c r="I58" s="14">
        <f t="shared" si="25"/>
        <v>105000</v>
      </c>
      <c r="J58" s="14">
        <f t="shared" si="25"/>
        <v>110000</v>
      </c>
      <c r="K58" s="28"/>
    </row>
    <row r="59" spans="1:11" ht="39.75" customHeight="1" x14ac:dyDescent="0.25">
      <c r="A59" s="28" t="s">
        <v>30</v>
      </c>
      <c r="B59" s="29" t="s">
        <v>24</v>
      </c>
      <c r="C59" s="22" t="s">
        <v>25</v>
      </c>
      <c r="D59" s="4" t="s">
        <v>11</v>
      </c>
      <c r="E59" s="7">
        <f>SUM(F59:J59)</f>
        <v>4884412.5</v>
      </c>
      <c r="F59" s="14">
        <v>2480940</v>
      </c>
      <c r="G59" s="14">
        <v>2403472.5</v>
      </c>
      <c r="H59" s="7"/>
      <c r="I59" s="7"/>
      <c r="J59" s="7"/>
      <c r="K59" s="22" t="s">
        <v>42</v>
      </c>
    </row>
    <row r="60" spans="1:11" ht="41.25" customHeight="1" x14ac:dyDescent="0.25">
      <c r="A60" s="28"/>
      <c r="B60" s="29"/>
      <c r="C60" s="23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6"/>
    </row>
    <row r="61" spans="1:11" ht="33.75" customHeight="1" x14ac:dyDescent="0.25">
      <c r="A61" s="28"/>
      <c r="B61" s="29"/>
      <c r="C61" s="23"/>
      <c r="D61" s="4" t="s">
        <v>13</v>
      </c>
      <c r="E61" s="14">
        <f t="shared" si="26"/>
        <v>2585700</v>
      </c>
      <c r="F61" s="14">
        <v>402750</v>
      </c>
      <c r="G61" s="14">
        <v>436995</v>
      </c>
      <c r="H61" s="7">
        <v>434970</v>
      </c>
      <c r="I61" s="7">
        <v>582660</v>
      </c>
      <c r="J61" s="7">
        <v>728325</v>
      </c>
      <c r="K61" s="46"/>
    </row>
    <row r="62" spans="1:11" x14ac:dyDescent="0.25">
      <c r="A62" s="28"/>
      <c r="B62" s="29"/>
      <c r="C62" s="24"/>
      <c r="D62" s="4" t="s">
        <v>14</v>
      </c>
      <c r="E62" s="14">
        <f t="shared" si="26"/>
        <v>7470112.5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434970</v>
      </c>
      <c r="I62" s="14">
        <f t="shared" si="27"/>
        <v>582660</v>
      </c>
      <c r="J62" s="14">
        <f t="shared" si="27"/>
        <v>728325</v>
      </c>
      <c r="K62" s="47"/>
    </row>
    <row r="63" spans="1:11" ht="41.25" customHeight="1" x14ac:dyDescent="0.25">
      <c r="A63" s="28" t="s">
        <v>65</v>
      </c>
      <c r="B63" s="29" t="s">
        <v>26</v>
      </c>
      <c r="C63" s="28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28"/>
    </row>
    <row r="64" spans="1:11" ht="39.75" customHeight="1" x14ac:dyDescent="0.25">
      <c r="A64" s="28"/>
      <c r="B64" s="29"/>
      <c r="C64" s="28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28"/>
    </row>
    <row r="65" spans="1:11" ht="32.25" customHeight="1" x14ac:dyDescent="0.25">
      <c r="A65" s="28"/>
      <c r="B65" s="29"/>
      <c r="C65" s="28"/>
      <c r="D65" s="4" t="s">
        <v>13</v>
      </c>
      <c r="E65" s="14">
        <f t="shared" si="28"/>
        <v>22168800</v>
      </c>
      <c r="F65" s="14">
        <v>3642800</v>
      </c>
      <c r="G65" s="14">
        <v>3076000</v>
      </c>
      <c r="H65" s="7">
        <v>5150000</v>
      </c>
      <c r="I65" s="7">
        <v>5150000</v>
      </c>
      <c r="J65" s="7">
        <v>5150000</v>
      </c>
      <c r="K65" s="28"/>
    </row>
    <row r="66" spans="1:11" ht="125.25" customHeight="1" x14ac:dyDescent="0.25">
      <c r="A66" s="28"/>
      <c r="B66" s="29"/>
      <c r="C66" s="28"/>
      <c r="D66" s="4" t="s">
        <v>14</v>
      </c>
      <c r="E66" s="14">
        <f t="shared" si="28"/>
        <v>22168800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5150000</v>
      </c>
      <c r="I66" s="14">
        <f t="shared" si="29"/>
        <v>5150000</v>
      </c>
      <c r="J66" s="14">
        <f t="shared" si="29"/>
        <v>5150000</v>
      </c>
      <c r="K66" s="28"/>
    </row>
    <row r="67" spans="1:11" ht="41.25" customHeight="1" x14ac:dyDescent="0.25">
      <c r="A67" s="28" t="s">
        <v>32</v>
      </c>
      <c r="B67" s="29" t="s">
        <v>27</v>
      </c>
      <c r="C67" s="28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28"/>
    </row>
    <row r="68" spans="1:11" ht="42" customHeight="1" x14ac:dyDescent="0.25">
      <c r="A68" s="28"/>
      <c r="B68" s="29"/>
      <c r="C68" s="28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28"/>
    </row>
    <row r="69" spans="1:11" ht="36.75" customHeight="1" x14ac:dyDescent="0.25">
      <c r="A69" s="28"/>
      <c r="B69" s="29"/>
      <c r="C69" s="28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28"/>
    </row>
    <row r="70" spans="1:11" ht="16.5" customHeight="1" x14ac:dyDescent="0.25">
      <c r="A70" s="28"/>
      <c r="B70" s="29"/>
      <c r="C70" s="28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28"/>
    </row>
    <row r="71" spans="1:11" ht="40.5" customHeight="1" x14ac:dyDescent="0.25">
      <c r="A71" s="28" t="s">
        <v>35</v>
      </c>
      <c r="B71" s="29" t="s">
        <v>51</v>
      </c>
      <c r="C71" s="28" t="s">
        <v>29</v>
      </c>
      <c r="D71" s="4" t="s">
        <v>11</v>
      </c>
      <c r="E71" s="7">
        <f>SUM(F71:J71)</f>
        <v>35477850</v>
      </c>
      <c r="F71" s="14">
        <v>6578450</v>
      </c>
      <c r="G71" s="14">
        <v>6438900</v>
      </c>
      <c r="H71" s="7">
        <v>7561100</v>
      </c>
      <c r="I71" s="7">
        <v>7449700</v>
      </c>
      <c r="J71" s="7">
        <v>7449700</v>
      </c>
      <c r="K71" s="28" t="s">
        <v>78</v>
      </c>
    </row>
    <row r="72" spans="1:11" ht="39.75" customHeight="1" x14ac:dyDescent="0.25">
      <c r="A72" s="28"/>
      <c r="B72" s="29"/>
      <c r="C72" s="28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28"/>
    </row>
    <row r="73" spans="1:11" ht="40.5" customHeight="1" x14ac:dyDescent="0.25">
      <c r="A73" s="28"/>
      <c r="B73" s="29"/>
      <c r="C73" s="28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28"/>
    </row>
    <row r="74" spans="1:11" ht="78" customHeight="1" x14ac:dyDescent="0.25">
      <c r="A74" s="28"/>
      <c r="B74" s="29"/>
      <c r="C74" s="28"/>
      <c r="D74" s="4" t="s">
        <v>14</v>
      </c>
      <c r="E74" s="14">
        <f t="shared" si="32"/>
        <v>35477850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7561100</v>
      </c>
      <c r="I74" s="14">
        <f t="shared" si="33"/>
        <v>7449700</v>
      </c>
      <c r="J74" s="14">
        <f t="shared" si="33"/>
        <v>7449700</v>
      </c>
      <c r="K74" s="28"/>
    </row>
    <row r="75" spans="1:11" ht="39.75" customHeight="1" x14ac:dyDescent="0.25">
      <c r="A75" s="28" t="s">
        <v>36</v>
      </c>
      <c r="B75" s="29" t="s">
        <v>31</v>
      </c>
      <c r="C75" s="28" t="s">
        <v>29</v>
      </c>
      <c r="D75" s="4" t="s">
        <v>11</v>
      </c>
      <c r="E75" s="7">
        <f>SUM(F75:J75)</f>
        <v>926805</v>
      </c>
      <c r="F75" s="14">
        <v>104701</v>
      </c>
      <c r="G75" s="14">
        <v>69904</v>
      </c>
      <c r="H75" s="7">
        <v>210200</v>
      </c>
      <c r="I75" s="7">
        <v>249700</v>
      </c>
      <c r="J75" s="7">
        <v>292300</v>
      </c>
      <c r="K75" s="28"/>
    </row>
    <row r="76" spans="1:11" ht="39.75" customHeight="1" x14ac:dyDescent="0.25">
      <c r="A76" s="28"/>
      <c r="B76" s="29"/>
      <c r="C76" s="28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28"/>
    </row>
    <row r="77" spans="1:11" ht="34.5" customHeight="1" x14ac:dyDescent="0.25">
      <c r="A77" s="28"/>
      <c r="B77" s="29"/>
      <c r="C77" s="28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28"/>
    </row>
    <row r="78" spans="1:11" x14ac:dyDescent="0.25">
      <c r="A78" s="28"/>
      <c r="B78" s="29"/>
      <c r="C78" s="28"/>
      <c r="D78" s="4" t="s">
        <v>14</v>
      </c>
      <c r="E78" s="14">
        <f t="shared" si="34"/>
        <v>926805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210200</v>
      </c>
      <c r="I78" s="14">
        <f t="shared" si="35"/>
        <v>249700</v>
      </c>
      <c r="J78" s="14">
        <f t="shared" si="35"/>
        <v>292300</v>
      </c>
      <c r="K78" s="28"/>
    </row>
    <row r="79" spans="1:11" ht="36.75" customHeight="1" x14ac:dyDescent="0.25">
      <c r="A79" s="28" t="s">
        <v>37</v>
      </c>
      <c r="B79" s="29" t="s">
        <v>52</v>
      </c>
      <c r="C79" s="28" t="s">
        <v>71</v>
      </c>
      <c r="D79" s="4" t="s">
        <v>11</v>
      </c>
      <c r="E79" s="7">
        <f>SUM(F79:J79)</f>
        <v>5621500</v>
      </c>
      <c r="F79" s="14">
        <v>976000</v>
      </c>
      <c r="G79" s="14">
        <v>1069500</v>
      </c>
      <c r="H79" s="7">
        <v>1192000</v>
      </c>
      <c r="I79" s="7">
        <v>1192000</v>
      </c>
      <c r="J79" s="7">
        <v>1192000</v>
      </c>
      <c r="K79" s="28" t="s">
        <v>76</v>
      </c>
    </row>
    <row r="80" spans="1:11" ht="33.75" x14ac:dyDescent="0.25">
      <c r="A80" s="28"/>
      <c r="B80" s="29"/>
      <c r="C80" s="28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28"/>
    </row>
    <row r="81" spans="1:11" ht="33" customHeight="1" x14ac:dyDescent="0.25">
      <c r="A81" s="28"/>
      <c r="B81" s="29"/>
      <c r="C81" s="28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28"/>
    </row>
    <row r="82" spans="1:11" ht="105.75" customHeight="1" x14ac:dyDescent="0.25">
      <c r="A82" s="28"/>
      <c r="B82" s="29"/>
      <c r="C82" s="28"/>
      <c r="D82" s="4" t="s">
        <v>14</v>
      </c>
      <c r="E82" s="14">
        <f t="shared" si="36"/>
        <v>5621500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1192000</v>
      </c>
      <c r="I82" s="14">
        <f t="shared" si="37"/>
        <v>1192000</v>
      </c>
      <c r="J82" s="14">
        <f t="shared" si="37"/>
        <v>1192000</v>
      </c>
      <c r="K82" s="28"/>
    </row>
    <row r="83" spans="1:11" ht="38.25" customHeight="1" x14ac:dyDescent="0.25">
      <c r="A83" s="28" t="s">
        <v>38</v>
      </c>
      <c r="B83" s="29" t="s">
        <v>33</v>
      </c>
      <c r="C83" s="28" t="s">
        <v>34</v>
      </c>
      <c r="D83" s="4" t="s">
        <v>11</v>
      </c>
      <c r="E83" s="7">
        <f>SUM(F83:J83)</f>
        <v>852400</v>
      </c>
      <c r="F83" s="14">
        <v>135000</v>
      </c>
      <c r="G83" s="14">
        <v>142000</v>
      </c>
      <c r="H83" s="7">
        <v>192800</v>
      </c>
      <c r="I83" s="7">
        <v>189800</v>
      </c>
      <c r="J83" s="7">
        <v>192800</v>
      </c>
      <c r="K83" s="28"/>
    </row>
    <row r="84" spans="1:11" ht="42" customHeight="1" x14ac:dyDescent="0.25">
      <c r="A84" s="28"/>
      <c r="B84" s="29"/>
      <c r="C84" s="28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28"/>
    </row>
    <row r="85" spans="1:11" ht="33" customHeight="1" x14ac:dyDescent="0.25">
      <c r="A85" s="28"/>
      <c r="B85" s="29"/>
      <c r="C85" s="28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28"/>
    </row>
    <row r="86" spans="1:11" x14ac:dyDescent="0.25">
      <c r="A86" s="28"/>
      <c r="B86" s="29"/>
      <c r="C86" s="28"/>
      <c r="D86" s="4" t="s">
        <v>14</v>
      </c>
      <c r="E86" s="14">
        <f t="shared" si="38"/>
        <v>852400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192800</v>
      </c>
      <c r="I86" s="14">
        <f t="shared" si="39"/>
        <v>189800</v>
      </c>
      <c r="J86" s="14">
        <f t="shared" si="39"/>
        <v>192800</v>
      </c>
      <c r="K86" s="28"/>
    </row>
    <row r="87" spans="1:11" ht="41.25" customHeight="1" x14ac:dyDescent="0.25">
      <c r="A87" s="28" t="s">
        <v>95</v>
      </c>
      <c r="B87" s="29" t="s">
        <v>53</v>
      </c>
      <c r="C87" s="22" t="s">
        <v>47</v>
      </c>
      <c r="D87" s="4" t="s">
        <v>11</v>
      </c>
      <c r="E87" s="7">
        <f>SUM(F87:J87)</f>
        <v>1173900</v>
      </c>
      <c r="F87" s="14">
        <v>172200</v>
      </c>
      <c r="G87" s="14">
        <v>220800</v>
      </c>
      <c r="H87" s="7">
        <v>260300</v>
      </c>
      <c r="I87" s="7">
        <v>260300</v>
      </c>
      <c r="J87" s="7">
        <v>260300</v>
      </c>
      <c r="K87" s="28"/>
    </row>
    <row r="88" spans="1:11" ht="40.5" customHeight="1" x14ac:dyDescent="0.25">
      <c r="A88" s="28"/>
      <c r="B88" s="29"/>
      <c r="C88" s="30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28"/>
    </row>
    <row r="89" spans="1:11" ht="35.25" customHeight="1" x14ac:dyDescent="0.25">
      <c r="A89" s="28"/>
      <c r="B89" s="29"/>
      <c r="C89" s="30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28"/>
    </row>
    <row r="90" spans="1:11" ht="16.5" customHeight="1" x14ac:dyDescent="0.25">
      <c r="A90" s="28"/>
      <c r="B90" s="29"/>
      <c r="C90" s="31"/>
      <c r="D90" s="4" t="s">
        <v>14</v>
      </c>
      <c r="E90" s="14">
        <f t="shared" si="40"/>
        <v>1173900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260300</v>
      </c>
      <c r="I90" s="14">
        <f t="shared" si="41"/>
        <v>260300</v>
      </c>
      <c r="J90" s="14">
        <f t="shared" si="41"/>
        <v>260300</v>
      </c>
      <c r="K90" s="28"/>
    </row>
    <row r="91" spans="1:11" ht="52.5" customHeight="1" x14ac:dyDescent="0.25">
      <c r="A91" s="22" t="s">
        <v>96</v>
      </c>
      <c r="B91" s="19" t="s">
        <v>97</v>
      </c>
      <c r="C91" s="22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2"/>
    </row>
    <row r="92" spans="1:11" ht="49.5" customHeight="1" x14ac:dyDescent="0.25">
      <c r="A92" s="23"/>
      <c r="B92" s="20"/>
      <c r="C92" s="23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3"/>
    </row>
    <row r="93" spans="1:11" ht="54" customHeight="1" x14ac:dyDescent="0.25">
      <c r="A93" s="23"/>
      <c r="B93" s="20"/>
      <c r="C93" s="23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3"/>
    </row>
    <row r="94" spans="1:11" ht="116.25" customHeight="1" x14ac:dyDescent="0.25">
      <c r="A94" s="24"/>
      <c r="B94" s="21"/>
      <c r="C94" s="24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4"/>
    </row>
    <row r="95" spans="1:11" ht="39.75" customHeight="1" x14ac:dyDescent="0.25">
      <c r="A95" s="22" t="s">
        <v>99</v>
      </c>
      <c r="B95" s="19" t="s">
        <v>54</v>
      </c>
      <c r="C95" s="22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2"/>
    </row>
    <row r="96" spans="1:11" ht="42" customHeight="1" x14ac:dyDescent="0.25">
      <c r="A96" s="23"/>
      <c r="B96" s="33"/>
      <c r="C96" s="38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3"/>
    </row>
    <row r="97" spans="1:11" ht="33" customHeight="1" x14ac:dyDescent="0.25">
      <c r="A97" s="23"/>
      <c r="B97" s="33"/>
      <c r="C97" s="38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3"/>
    </row>
    <row r="98" spans="1:11" ht="95.25" customHeight="1" x14ac:dyDescent="0.25">
      <c r="A98" s="24"/>
      <c r="B98" s="34"/>
      <c r="C98" s="39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4"/>
    </row>
    <row r="99" spans="1:11" ht="39" customHeight="1" x14ac:dyDescent="0.25">
      <c r="A99" s="22" t="s">
        <v>100</v>
      </c>
      <c r="B99" s="19" t="s">
        <v>101</v>
      </c>
      <c r="C99" s="22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2"/>
    </row>
    <row r="100" spans="1:11" ht="36.75" customHeight="1" x14ac:dyDescent="0.25">
      <c r="A100" s="23"/>
      <c r="B100" s="20"/>
      <c r="C100" s="23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3"/>
    </row>
    <row r="101" spans="1:11" ht="37.5" customHeight="1" x14ac:dyDescent="0.25">
      <c r="A101" s="23"/>
      <c r="B101" s="20"/>
      <c r="C101" s="23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3"/>
    </row>
    <row r="102" spans="1:11" ht="14.25" customHeight="1" x14ac:dyDescent="0.25">
      <c r="A102" s="24"/>
      <c r="B102" s="21"/>
      <c r="C102" s="24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4"/>
    </row>
    <row r="103" spans="1:11" ht="36.75" customHeight="1" x14ac:dyDescent="0.25">
      <c r="A103" s="22" t="s">
        <v>103</v>
      </c>
      <c r="B103" s="19" t="s">
        <v>104</v>
      </c>
      <c r="C103" s="22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2"/>
    </row>
    <row r="104" spans="1:11" ht="38.25" customHeight="1" x14ac:dyDescent="0.25">
      <c r="A104" s="23"/>
      <c r="B104" s="20"/>
      <c r="C104" s="23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3"/>
    </row>
    <row r="105" spans="1:11" ht="35.25" customHeight="1" x14ac:dyDescent="0.25">
      <c r="A105" s="23"/>
      <c r="B105" s="20"/>
      <c r="C105" s="23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3"/>
    </row>
    <row r="106" spans="1:11" ht="23.25" customHeight="1" x14ac:dyDescent="0.25">
      <c r="A106" s="24"/>
      <c r="B106" s="21"/>
      <c r="C106" s="24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4"/>
    </row>
    <row r="107" spans="1:11" ht="44.25" customHeight="1" x14ac:dyDescent="0.25">
      <c r="A107" s="22" t="s">
        <v>105</v>
      </c>
      <c r="B107" s="19" t="s">
        <v>44</v>
      </c>
      <c r="C107" s="22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2"/>
    </row>
    <row r="108" spans="1:11" ht="45.75" customHeight="1" x14ac:dyDescent="0.25">
      <c r="A108" s="23"/>
      <c r="B108" s="20"/>
      <c r="C108" s="23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3"/>
    </row>
    <row r="109" spans="1:11" ht="31.5" customHeight="1" x14ac:dyDescent="0.25">
      <c r="A109" s="23"/>
      <c r="B109" s="20"/>
      <c r="C109" s="23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3"/>
    </row>
    <row r="110" spans="1:11" ht="21.75" customHeight="1" x14ac:dyDescent="0.25">
      <c r="A110" s="24"/>
      <c r="B110" s="21"/>
      <c r="C110" s="24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4"/>
    </row>
    <row r="111" spans="1:11" ht="36.75" customHeight="1" x14ac:dyDescent="0.25">
      <c r="A111" s="22" t="s">
        <v>106</v>
      </c>
      <c r="B111" s="19" t="s">
        <v>107</v>
      </c>
      <c r="C111" s="22" t="s">
        <v>108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2"/>
    </row>
    <row r="112" spans="1:11" ht="33.75" customHeight="1" x14ac:dyDescent="0.25">
      <c r="A112" s="23"/>
      <c r="B112" s="20"/>
      <c r="C112" s="23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3"/>
    </row>
    <row r="113" spans="1:11" ht="36.75" customHeight="1" x14ac:dyDescent="0.25">
      <c r="A113" s="23"/>
      <c r="B113" s="20"/>
      <c r="C113" s="23"/>
      <c r="D113" s="18" t="s">
        <v>13</v>
      </c>
      <c r="E113" s="14">
        <f t="shared" si="52"/>
        <v>2074000</v>
      </c>
      <c r="F113" s="14"/>
      <c r="G113" s="14">
        <v>2074000</v>
      </c>
      <c r="H113" s="14"/>
      <c r="I113" s="14"/>
      <c r="J113" s="14"/>
      <c r="K113" s="23"/>
    </row>
    <row r="114" spans="1:11" ht="21.75" customHeight="1" x14ac:dyDescent="0.25">
      <c r="A114" s="24"/>
      <c r="B114" s="21"/>
      <c r="C114" s="24"/>
      <c r="D114" s="18" t="s">
        <v>14</v>
      </c>
      <c r="E114" s="14">
        <f t="shared" si="52"/>
        <v>2074000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0</v>
      </c>
      <c r="I114" s="14">
        <f t="shared" si="53"/>
        <v>0</v>
      </c>
      <c r="J114" s="14">
        <f t="shared" si="53"/>
        <v>0</v>
      </c>
      <c r="K114" s="24"/>
    </row>
    <row r="115" spans="1:11" ht="35.25" customHeight="1" x14ac:dyDescent="0.25">
      <c r="A115" s="22" t="s">
        <v>109</v>
      </c>
      <c r="B115" s="19" t="s">
        <v>110</v>
      </c>
      <c r="C115" s="22" t="s">
        <v>111</v>
      </c>
      <c r="D115" s="18" t="s">
        <v>11</v>
      </c>
      <c r="E115" s="14">
        <f>SUM(F115:J115)</f>
        <v>0</v>
      </c>
      <c r="F115" s="14"/>
      <c r="G115" s="14"/>
      <c r="H115" s="14"/>
      <c r="I115" s="14"/>
      <c r="J115" s="14"/>
      <c r="K115" s="22"/>
    </row>
    <row r="116" spans="1:11" ht="35.25" customHeight="1" x14ac:dyDescent="0.25">
      <c r="A116" s="23"/>
      <c r="B116" s="20"/>
      <c r="C116" s="23"/>
      <c r="D116" s="18" t="s">
        <v>12</v>
      </c>
      <c r="E116" s="14">
        <f t="shared" ref="E116:E118" si="54">SUM(F116:J116)</f>
        <v>0</v>
      </c>
      <c r="F116" s="14"/>
      <c r="G116" s="14"/>
      <c r="H116" s="14"/>
      <c r="I116" s="14"/>
      <c r="J116" s="14"/>
      <c r="K116" s="23"/>
    </row>
    <row r="117" spans="1:11" ht="36.75" customHeight="1" x14ac:dyDescent="0.25">
      <c r="A117" s="23"/>
      <c r="B117" s="20"/>
      <c r="C117" s="23"/>
      <c r="D117" s="18" t="s">
        <v>13</v>
      </c>
      <c r="E117" s="14">
        <f t="shared" si="54"/>
        <v>400000</v>
      </c>
      <c r="F117" s="14"/>
      <c r="G117" s="14">
        <v>400000</v>
      </c>
      <c r="H117" s="14"/>
      <c r="I117" s="14"/>
      <c r="J117" s="14"/>
      <c r="K117" s="23"/>
    </row>
    <row r="118" spans="1:11" ht="16.5" customHeight="1" x14ac:dyDescent="0.25">
      <c r="A118" s="24"/>
      <c r="B118" s="21"/>
      <c r="C118" s="24"/>
      <c r="D118" s="18" t="s">
        <v>14</v>
      </c>
      <c r="E118" s="14">
        <f t="shared" si="54"/>
        <v>400000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0</v>
      </c>
      <c r="I118" s="14">
        <f t="shared" si="55"/>
        <v>0</v>
      </c>
      <c r="J118" s="14">
        <f t="shared" si="55"/>
        <v>0</v>
      </c>
      <c r="K118" s="24"/>
    </row>
    <row r="119" spans="1:11" ht="37.5" customHeight="1" x14ac:dyDescent="0.25">
      <c r="A119" s="22" t="s">
        <v>112</v>
      </c>
      <c r="B119" s="19" t="s">
        <v>55</v>
      </c>
      <c r="C119" s="22" t="s">
        <v>72</v>
      </c>
      <c r="D119" s="10" t="s">
        <v>11</v>
      </c>
      <c r="E119" s="11">
        <f>SUM(F119:J119)</f>
        <v>0</v>
      </c>
      <c r="F119" s="14"/>
      <c r="G119" s="14"/>
      <c r="H119" s="11"/>
      <c r="I119" s="11"/>
      <c r="J119" s="11"/>
      <c r="K119" s="37"/>
    </row>
    <row r="120" spans="1:11" ht="39" customHeight="1" x14ac:dyDescent="0.25">
      <c r="A120" s="23"/>
      <c r="B120" s="23"/>
      <c r="C120" s="23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38"/>
    </row>
    <row r="121" spans="1:11" ht="33.75" customHeight="1" x14ac:dyDescent="0.25">
      <c r="A121" s="23"/>
      <c r="B121" s="23"/>
      <c r="C121" s="23"/>
      <c r="D121" s="10" t="s">
        <v>13</v>
      </c>
      <c r="E121" s="14">
        <f t="shared" si="56"/>
        <v>12320220</v>
      </c>
      <c r="F121" s="14"/>
      <c r="G121" s="14">
        <v>28220</v>
      </c>
      <c r="H121" s="11">
        <v>3793000</v>
      </c>
      <c r="I121" s="11">
        <v>4723000</v>
      </c>
      <c r="J121" s="11">
        <v>3776000</v>
      </c>
      <c r="K121" s="38"/>
    </row>
    <row r="122" spans="1:11" ht="21.75" customHeight="1" x14ac:dyDescent="0.25">
      <c r="A122" s="24"/>
      <c r="B122" s="24"/>
      <c r="C122" s="24"/>
      <c r="D122" s="10" t="s">
        <v>14</v>
      </c>
      <c r="E122" s="14">
        <f t="shared" si="56"/>
        <v>12320220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3793000</v>
      </c>
      <c r="I122" s="14">
        <f t="shared" si="57"/>
        <v>4723000</v>
      </c>
      <c r="J122" s="14">
        <f t="shared" si="57"/>
        <v>3776000</v>
      </c>
      <c r="K122" s="39"/>
    </row>
    <row r="123" spans="1:11" ht="36" customHeight="1" x14ac:dyDescent="0.25">
      <c r="A123" s="22" t="s">
        <v>113</v>
      </c>
      <c r="B123" s="22" t="s">
        <v>114</v>
      </c>
      <c r="C123" s="22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37"/>
    </row>
    <row r="124" spans="1:11" ht="33.75" customHeight="1" x14ac:dyDescent="0.25">
      <c r="A124" s="23"/>
      <c r="B124" s="23"/>
      <c r="C124" s="23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38"/>
    </row>
    <row r="125" spans="1:11" ht="36.75" customHeight="1" x14ac:dyDescent="0.25">
      <c r="A125" s="23"/>
      <c r="B125" s="23"/>
      <c r="C125" s="23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38"/>
    </row>
    <row r="126" spans="1:11" ht="38.25" customHeight="1" x14ac:dyDescent="0.25">
      <c r="A126" s="24"/>
      <c r="B126" s="24"/>
      <c r="C126" s="24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39"/>
    </row>
    <row r="127" spans="1:11" ht="33.75" customHeight="1" x14ac:dyDescent="0.25">
      <c r="A127" s="22" t="s">
        <v>115</v>
      </c>
      <c r="B127" s="22" t="s">
        <v>49</v>
      </c>
      <c r="C127" s="22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37"/>
    </row>
    <row r="128" spans="1:11" ht="33" customHeight="1" x14ac:dyDescent="0.25">
      <c r="A128" s="23"/>
      <c r="B128" s="23"/>
      <c r="C128" s="38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38"/>
    </row>
    <row r="129" spans="1:11" ht="32.25" customHeight="1" x14ac:dyDescent="0.25">
      <c r="A129" s="23"/>
      <c r="B129" s="23"/>
      <c r="C129" s="38"/>
      <c r="D129" s="12" t="s">
        <v>13</v>
      </c>
      <c r="E129" s="14">
        <f t="shared" si="60"/>
        <v>64730</v>
      </c>
      <c r="F129" s="14"/>
      <c r="G129" s="14">
        <v>4730</v>
      </c>
      <c r="H129" s="13">
        <v>20000</v>
      </c>
      <c r="I129" s="13">
        <v>20000</v>
      </c>
      <c r="J129" s="13">
        <v>20000</v>
      </c>
      <c r="K129" s="38"/>
    </row>
    <row r="130" spans="1:11" ht="24.75" customHeight="1" x14ac:dyDescent="0.25">
      <c r="A130" s="24"/>
      <c r="B130" s="24"/>
      <c r="C130" s="39"/>
      <c r="D130" s="12" t="s">
        <v>14</v>
      </c>
      <c r="E130" s="14">
        <f t="shared" si="60"/>
        <v>64730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20000</v>
      </c>
      <c r="I130" s="14">
        <f t="shared" si="61"/>
        <v>20000</v>
      </c>
      <c r="J130" s="14">
        <f t="shared" si="61"/>
        <v>20000</v>
      </c>
      <c r="K130" s="39"/>
    </row>
    <row r="131" spans="1:11" ht="32.25" customHeight="1" x14ac:dyDescent="0.25">
      <c r="A131" s="22" t="s">
        <v>116</v>
      </c>
      <c r="B131" s="22" t="s">
        <v>56</v>
      </c>
      <c r="C131" s="22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37"/>
    </row>
    <row r="132" spans="1:11" ht="33" customHeight="1" x14ac:dyDescent="0.25">
      <c r="A132" s="23"/>
      <c r="B132" s="38"/>
      <c r="C132" s="23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38"/>
    </row>
    <row r="133" spans="1:11" ht="32.25" customHeight="1" x14ac:dyDescent="0.25">
      <c r="A133" s="23"/>
      <c r="B133" s="38"/>
      <c r="C133" s="23"/>
      <c r="D133" s="12" t="s">
        <v>13</v>
      </c>
      <c r="E133" s="14">
        <f t="shared" si="62"/>
        <v>670000</v>
      </c>
      <c r="F133" s="14"/>
      <c r="G133" s="14">
        <v>370000</v>
      </c>
      <c r="H133" s="13">
        <v>300000</v>
      </c>
      <c r="I133" s="13"/>
      <c r="J133" s="13"/>
      <c r="K133" s="38"/>
    </row>
    <row r="134" spans="1:11" ht="22.5" customHeight="1" x14ac:dyDescent="0.25">
      <c r="A134" s="24"/>
      <c r="B134" s="39"/>
      <c r="C134" s="24"/>
      <c r="D134" s="12" t="s">
        <v>14</v>
      </c>
      <c r="E134" s="14">
        <f t="shared" si="62"/>
        <v>670000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300000</v>
      </c>
      <c r="I134" s="14">
        <f t="shared" si="63"/>
        <v>0</v>
      </c>
      <c r="J134" s="14">
        <f t="shared" si="63"/>
        <v>0</v>
      </c>
      <c r="K134" s="39"/>
    </row>
    <row r="135" spans="1:11" ht="22.5" customHeight="1" x14ac:dyDescent="0.25">
      <c r="A135" s="22" t="s">
        <v>117</v>
      </c>
      <c r="B135" s="22" t="s">
        <v>58</v>
      </c>
      <c r="C135" s="22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37"/>
    </row>
    <row r="136" spans="1:11" ht="22.5" customHeight="1" x14ac:dyDescent="0.25">
      <c r="A136" s="23"/>
      <c r="B136" s="23"/>
      <c r="C136" s="23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38"/>
    </row>
    <row r="137" spans="1:11" ht="37.5" customHeight="1" x14ac:dyDescent="0.25">
      <c r="A137" s="23"/>
      <c r="B137" s="23"/>
      <c r="C137" s="23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38"/>
    </row>
    <row r="138" spans="1:11" ht="128.25" customHeight="1" x14ac:dyDescent="0.25">
      <c r="A138" s="24"/>
      <c r="B138" s="24"/>
      <c r="C138" s="24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39"/>
    </row>
    <row r="139" spans="1:11" ht="45.75" customHeight="1" x14ac:dyDescent="0.25">
      <c r="A139" s="28"/>
      <c r="B139" s="40" t="s">
        <v>41</v>
      </c>
      <c r="C139" s="35"/>
      <c r="D139" s="4" t="s">
        <v>11</v>
      </c>
      <c r="E139" s="8">
        <f>SUM(F139:J139)</f>
        <v>89828877.5</v>
      </c>
      <c r="F139" s="8">
        <f>F7+F11+F15+F19+F23+F27+F31+F35+F39+F43+F47+F51+F55+F59+F63+F67+F71+F75+F79+F83+F87+F91+F95+F99+F103+F107+F111+F115+F119+F123+F127+F131+F135</f>
        <v>22252178</v>
      </c>
      <c r="G139" s="8">
        <f t="shared" ref="G139:J139" si="66">G7+G11+G15+G19+G23+G27+G31+G35+G39+G43+G47+G51+G55+G59+G63+G67+G71+G75+G79+G83+G87+G91+G95+G99+G103+G107+G111+G115+G119+G123+G127+G131+G135</f>
        <v>20822519.5</v>
      </c>
      <c r="H139" s="8">
        <f t="shared" si="66"/>
        <v>16804620</v>
      </c>
      <c r="I139" s="8">
        <f t="shared" si="66"/>
        <v>14954590</v>
      </c>
      <c r="J139" s="8">
        <f t="shared" si="66"/>
        <v>14994970</v>
      </c>
      <c r="K139" s="36"/>
    </row>
    <row r="140" spans="1:11" ht="39" customHeight="1" x14ac:dyDescent="0.25">
      <c r="A140" s="28"/>
      <c r="B140" s="41"/>
      <c r="C140" s="35"/>
      <c r="D140" s="4" t="s">
        <v>12</v>
      </c>
      <c r="E140" s="8">
        <f t="shared" ref="E140:E142" si="67">SUM(F140:J140)</f>
        <v>15400325</v>
      </c>
      <c r="F140" s="8">
        <f>F8+F12+F16+F20+F24+F28+F32+F36+F40+F44+F48+F52+F56+F60+F64+F68+F72+F80+F84+F88+F92+F96+F100+F104+F108+F112+F120+F124+F128+F132+F136</f>
        <v>2742850</v>
      </c>
      <c r="G140" s="8">
        <f t="shared" ref="G140:J140" si="68">G8+G12+G16+G20+G24+G28+G32+G36+G40+G44+G48+G52+G56+G60+G64+G68+G72+G80+G84+G88+G92+G96+G100+G104+G108+G112+G120+G124+G128+G132+G136</f>
        <v>12657475</v>
      </c>
      <c r="H140" s="8">
        <f t="shared" si="68"/>
        <v>0</v>
      </c>
      <c r="I140" s="8">
        <f t="shared" si="68"/>
        <v>0</v>
      </c>
      <c r="J140" s="8">
        <f t="shared" si="68"/>
        <v>0</v>
      </c>
      <c r="K140" s="36"/>
    </row>
    <row r="141" spans="1:11" ht="33.75" customHeight="1" x14ac:dyDescent="0.25">
      <c r="A141" s="28"/>
      <c r="B141" s="41"/>
      <c r="C141" s="35"/>
      <c r="D141" s="4" t="s">
        <v>13</v>
      </c>
      <c r="E141" s="8">
        <f t="shared" si="67"/>
        <v>140161989.19999999</v>
      </c>
      <c r="F141" s="8">
        <f>F9+F13+F17+F21+F29+F33+F37+F41+F45+F49+F53+F57+F61+F65+F69+F73+F81+F85+F89+F93+F97+F101+F109+F117+F121+F125+F129+F133+F137+E25</f>
        <v>26086072</v>
      </c>
      <c r="G141" s="8">
        <f>G9+G13+G17+G21+G29+G33+G37+G41+G45+G49+G53+G57+G61+G65+G69+G73+G81+G85+G89+G93+G97+G101+G109+G117+G121+G125+G129+G133+G137+G113</f>
        <v>24667632.199999999</v>
      </c>
      <c r="H141" s="8">
        <f t="shared" ref="H141:J141" si="69">H9+H13+H17+H21+H29+H33+H37+H41+H45+H49+H53+H57+H61+H65+H69+H73+H81+H85+H89+H93+H97+H101+H109+H117+H121+H125+H129+H133+H137</f>
        <v>33190770</v>
      </c>
      <c r="I141" s="8">
        <f t="shared" si="69"/>
        <v>28157690</v>
      </c>
      <c r="J141" s="8">
        <f t="shared" si="69"/>
        <v>28059825</v>
      </c>
      <c r="K141" s="36"/>
    </row>
    <row r="142" spans="1:11" s="1" customFormat="1" ht="46.5" customHeight="1" x14ac:dyDescent="0.25">
      <c r="A142" s="28"/>
      <c r="B142" s="42"/>
      <c r="C142" s="35"/>
      <c r="D142" s="5" t="s">
        <v>40</v>
      </c>
      <c r="E142" s="8">
        <f t="shared" si="67"/>
        <v>245391191.69999999</v>
      </c>
      <c r="F142" s="8">
        <f>SUM(F139:F141)</f>
        <v>51081100</v>
      </c>
      <c r="G142" s="8">
        <f t="shared" ref="G142:J142" si="70">SUM(G139:G141)</f>
        <v>58147626.700000003</v>
      </c>
      <c r="H142" s="8">
        <f t="shared" si="70"/>
        <v>49995390</v>
      </c>
      <c r="I142" s="8">
        <f t="shared" si="70"/>
        <v>43112280</v>
      </c>
      <c r="J142" s="8">
        <f t="shared" si="70"/>
        <v>43054795</v>
      </c>
      <c r="K142" s="36"/>
    </row>
  </sheetData>
  <mergeCells count="145"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K4:K5"/>
    <mergeCell ref="K75:K78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K67:K70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31:B134"/>
    <mergeCell ref="K127:K130"/>
    <mergeCell ref="K131:K134"/>
    <mergeCell ref="K135:K138"/>
    <mergeCell ref="A139:A142"/>
    <mergeCell ref="B123:B126"/>
    <mergeCell ref="C123:C126"/>
    <mergeCell ref="K123:K126"/>
    <mergeCell ref="A103:A106"/>
    <mergeCell ref="B103:B106"/>
    <mergeCell ref="C103:C106"/>
    <mergeCell ref="K103:K106"/>
    <mergeCell ref="A111:A114"/>
    <mergeCell ref="C139:C142"/>
    <mergeCell ref="K139:K14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39:B142"/>
    <mergeCell ref="A119:A122"/>
    <mergeCell ref="B119:B122"/>
    <mergeCell ref="C119:C122"/>
    <mergeCell ref="A127:A130"/>
    <mergeCell ref="B127:B130"/>
    <mergeCell ref="C127:C130"/>
    <mergeCell ref="C31:C34"/>
    <mergeCell ref="A39:A42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B15:B18"/>
    <mergeCell ref="C15:C18"/>
    <mergeCell ref="A15:A18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A75:A78"/>
    <mergeCell ref="B75:B78"/>
    <mergeCell ref="C75:C78"/>
    <mergeCell ref="B31:B34"/>
    <mergeCell ref="A31:A34"/>
    <mergeCell ref="A47:A50"/>
    <mergeCell ref="B47:B50"/>
    <mergeCell ref="C47:C50"/>
    <mergeCell ref="K47:K50"/>
    <mergeCell ref="A51:A54"/>
    <mergeCell ref="B51:B54"/>
    <mergeCell ref="C51:C54"/>
    <mergeCell ref="K51:K54"/>
    <mergeCell ref="K83:K86"/>
    <mergeCell ref="A83:A86"/>
    <mergeCell ref="B83:B86"/>
    <mergeCell ref="K71:K74"/>
    <mergeCell ref="K79:K82"/>
    <mergeCell ref="B111:B114"/>
    <mergeCell ref="C111:C114"/>
    <mergeCell ref="K111:K114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95:A9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2014-11-26T12:30:26Z</dcterms:modified>
</cp:coreProperties>
</file>